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94177a1aae3ebc/KTK 2025/Report of LFS 2025/Preliminary Report LFS 2025/"/>
    </mc:Choice>
  </mc:AlternateContent>
  <xr:revisionPtr revIDLastSave="0" documentId="8_{54DE3145-2562-4712-9748-70F4468B9AC7}" xr6:coauthVersionLast="47" xr6:coauthVersionMax="47" xr10:uidLastSave="{00000000-0000-0000-0000-000000000000}"/>
  <bookViews>
    <workbookView xWindow="-110" yWindow="-110" windowWidth="19420" windowHeight="10300" xr2:uid="{4214FF79-2D59-4BFF-B9ED-5965585AF589}"/>
  </bookViews>
  <sheets>
    <sheet name="1a - Sex 18+" sheetId="1" r:id="rId1"/>
    <sheet name="1b - Residential Sts 18+" sheetId="2" r:id="rId2"/>
  </sheets>
  <definedNames>
    <definedName name="_xlnm.Print_Area" localSheetId="0">'1a - Sex 18+'!$A$1:$G$43</definedName>
    <definedName name="_xlnm.Print_Area" localSheetId="1">'1b - Residential Sts 18+'!$A$1:$G$43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" l="1"/>
  <c r="F39" i="2"/>
  <c r="E39" i="2"/>
  <c r="D39" i="2"/>
  <c r="C39" i="2"/>
  <c r="B39" i="2"/>
  <c r="G38" i="2"/>
  <c r="F38" i="2"/>
  <c r="E38" i="2"/>
  <c r="D38" i="2"/>
  <c r="C38" i="2"/>
  <c r="B38" i="2"/>
  <c r="G35" i="2"/>
  <c r="F35" i="2"/>
  <c r="E35" i="2"/>
  <c r="D35" i="2"/>
  <c r="C35" i="2"/>
  <c r="B35" i="2"/>
  <c r="F34" i="2"/>
  <c r="D34" i="2"/>
  <c r="C34" i="2"/>
  <c r="G32" i="2"/>
  <c r="E32" i="2"/>
  <c r="D32" i="2"/>
  <c r="C32" i="2"/>
  <c r="B32" i="2"/>
  <c r="G31" i="2"/>
  <c r="F31" i="2"/>
  <c r="E31" i="2"/>
  <c r="D31" i="2"/>
  <c r="C31" i="2"/>
  <c r="B31" i="2"/>
  <c r="G30" i="2"/>
  <c r="E30" i="2"/>
  <c r="D30" i="2"/>
  <c r="C30" i="2"/>
  <c r="B30" i="2"/>
  <c r="G28" i="2"/>
  <c r="E28" i="2"/>
  <c r="D28" i="2"/>
  <c r="C28" i="2"/>
  <c r="B28" i="2"/>
  <c r="G27" i="2"/>
  <c r="D27" i="2"/>
  <c r="C27" i="2"/>
  <c r="B27" i="2"/>
  <c r="G25" i="2"/>
  <c r="F25" i="2"/>
  <c r="D25" i="2"/>
  <c r="C25" i="2"/>
  <c r="G24" i="2"/>
  <c r="F24" i="2"/>
  <c r="E24" i="2"/>
  <c r="D24" i="2"/>
  <c r="C24" i="2"/>
  <c r="B24" i="2"/>
  <c r="G23" i="2"/>
  <c r="E23" i="2" s="1"/>
  <c r="F23" i="2"/>
  <c r="D23" i="2"/>
  <c r="C23" i="2"/>
  <c r="B23" i="2"/>
  <c r="G22" i="2"/>
  <c r="F22" i="2"/>
  <c r="E22" i="2"/>
  <c r="D22" i="2"/>
  <c r="C22" i="2"/>
  <c r="B22" i="2"/>
  <c r="G18" i="2"/>
  <c r="G39" i="2" s="1"/>
  <c r="G15" i="2"/>
  <c r="G34" i="2" s="1"/>
  <c r="F9" i="2"/>
  <c r="F32" i="2" s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F35" i="1"/>
  <c r="E35" i="1"/>
  <c r="D35" i="1"/>
  <c r="C35" i="1"/>
  <c r="B35" i="1"/>
  <c r="G34" i="1"/>
  <c r="F34" i="1"/>
  <c r="E34" i="1" s="1"/>
  <c r="D34" i="1"/>
  <c r="C34" i="1"/>
  <c r="B34" i="1"/>
  <c r="G32" i="1"/>
  <c r="F32" i="1"/>
  <c r="E32" i="1"/>
  <c r="D32" i="1"/>
  <c r="C32" i="1"/>
  <c r="B32" i="1"/>
  <c r="G31" i="1"/>
  <c r="F31" i="1"/>
  <c r="E31" i="1"/>
  <c r="D31" i="1"/>
  <c r="C31" i="1"/>
  <c r="B31" i="1"/>
  <c r="F30" i="1"/>
  <c r="E30" i="1"/>
  <c r="D30" i="1"/>
  <c r="C30" i="1"/>
  <c r="B30" i="1"/>
  <c r="G28" i="1"/>
  <c r="F28" i="1"/>
  <c r="E28" i="1"/>
  <c r="D28" i="1"/>
  <c r="C28" i="1"/>
  <c r="B28" i="1"/>
  <c r="G27" i="1"/>
  <c r="F27" i="1"/>
  <c r="E27" i="1"/>
  <c r="D27" i="1"/>
  <c r="C27" i="1"/>
  <c r="B27" i="1" s="1"/>
  <c r="G25" i="1"/>
  <c r="F25" i="1"/>
  <c r="D25" i="1"/>
  <c r="C25" i="1"/>
  <c r="G24" i="1"/>
  <c r="F24" i="1"/>
  <c r="E24" i="1"/>
  <c r="D24" i="1"/>
  <c r="C24" i="1"/>
  <c r="B24" i="1"/>
  <c r="G23" i="1"/>
  <c r="F23" i="1"/>
  <c r="E23" i="1"/>
  <c r="D23" i="1"/>
  <c r="B23" i="1" s="1"/>
  <c r="C23" i="1"/>
  <c r="G22" i="1"/>
  <c r="F22" i="1"/>
  <c r="E22" i="1"/>
  <c r="D22" i="1"/>
  <c r="C22" i="1"/>
  <c r="B22" i="1"/>
  <c r="G11" i="1"/>
  <c r="G30" i="1" s="1"/>
  <c r="G6" i="1"/>
  <c r="G35" i="1" s="1"/>
  <c r="F30" i="2" l="1"/>
  <c r="F28" i="2"/>
  <c r="F27" i="2"/>
  <c r="E27" i="2" s="1"/>
</calcChain>
</file>

<file path=xl/sharedStrings.xml><?xml version="1.0" encoding="utf-8"?>
<sst xmlns="http://schemas.openxmlformats.org/spreadsheetml/2006/main" count="88" uniqueCount="27">
  <si>
    <t>Table 1a: Labour Market Indicator aged 18 years and over by Sex, 2024 and 2025</t>
  </si>
  <si>
    <t>Labour Market Indicator</t>
  </si>
  <si>
    <t>Total</t>
  </si>
  <si>
    <t>Male</t>
  </si>
  <si>
    <t>Female</t>
  </si>
  <si>
    <t>Number</t>
  </si>
  <si>
    <t>Working Age Population 
(aged 18 years and over)</t>
  </si>
  <si>
    <t>Labour Force</t>
  </si>
  <si>
    <t>Outside Labour Force</t>
  </si>
  <si>
    <t>Employed</t>
  </si>
  <si>
    <t>Age Group</t>
  </si>
  <si>
    <t>18 – 24</t>
  </si>
  <si>
    <t>25 – 64</t>
  </si>
  <si>
    <t>65 and over</t>
  </si>
  <si>
    <t>Unemployed</t>
  </si>
  <si>
    <t>Percentage (%)</t>
  </si>
  <si>
    <t>Labour Force Participation Rate</t>
  </si>
  <si>
    <t>Employment to Population Ratio</t>
  </si>
  <si>
    <t xml:space="preserve">Unemployed </t>
  </si>
  <si>
    <t>Unemployed Rate</t>
  </si>
  <si>
    <t>Youth Unemployment Rate</t>
  </si>
  <si>
    <t>Notes: Data may not add up to the total due to the rounding.</t>
  </si>
  <si>
    <t>Notations:
                  -      Nil
                  0     Below Unit</t>
  </si>
  <si>
    <t xml:space="preserve">  </t>
  </si>
  <si>
    <t>Table 1b: Labour Market Indicator aged 18 years and over by Local and Non-local, 2024 and 2025</t>
  </si>
  <si>
    <t>Local</t>
  </si>
  <si>
    <t>Non-local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</si>
</sst>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0.0"/>
    <numFmt numFmtId="168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entury Gothic"/>
      <family val="2"/>
    </font>
    <font>
      <sz val="18"/>
      <color theme="1"/>
      <name val="Tw Cen MT"/>
      <family val="2"/>
    </font>
    <font>
      <b/>
      <sz val="20"/>
      <name val="Century Gothic"/>
      <family val="2"/>
    </font>
    <font>
      <b/>
      <sz val="18"/>
      <color theme="0"/>
      <name val="Century Gothic"/>
      <family val="2"/>
    </font>
    <font>
      <b/>
      <u/>
      <sz val="20"/>
      <name val="Century Gothic"/>
      <family val="2"/>
    </font>
    <font>
      <sz val="20"/>
      <color theme="1"/>
      <name val="Tw Cen MT"/>
      <family val="2"/>
    </font>
    <font>
      <u/>
      <sz val="20"/>
      <name val="Century Gothic"/>
      <family val="2"/>
    </font>
    <font>
      <sz val="20"/>
      <name val="Century Gothic"/>
      <family val="2"/>
    </font>
    <font>
      <sz val="20"/>
      <color rgb="FF00B050"/>
      <name val="Century Gothic"/>
      <family val="2"/>
    </font>
    <font>
      <sz val="20"/>
      <color theme="1"/>
      <name val="Century Gothic"/>
      <family val="2"/>
    </font>
    <font>
      <sz val="10"/>
      <name val="Arial"/>
      <family val="2"/>
    </font>
    <font>
      <i/>
      <sz val="16"/>
      <name val="Calibri"/>
      <family val="2"/>
      <scheme val="minor"/>
    </font>
    <font>
      <sz val="1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 style="medium">
        <color rgb="FFFFFFFF"/>
      </left>
      <right/>
      <top style="thick">
        <color theme="9"/>
      </top>
      <bottom style="thick">
        <color rgb="FFFFFFFF"/>
      </bottom>
      <diagonal/>
    </border>
    <border>
      <left/>
      <right/>
      <top style="thick">
        <color theme="9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theme="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3" fontId="3" fillId="0" borderId="0" xfId="0" applyNumberFormat="1" applyFont="1"/>
    <xf numFmtId="0" fontId="3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top" wrapText="1"/>
    </xf>
    <xf numFmtId="3" fontId="4" fillId="4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 wrapText="1"/>
    </xf>
    <xf numFmtId="3" fontId="3" fillId="0" borderId="0" xfId="0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 wrapText="1" indent="3"/>
    </xf>
    <xf numFmtId="3" fontId="9" fillId="4" borderId="0" xfId="0" applyNumberFormat="1" applyFont="1" applyFill="1" applyAlignment="1">
      <alignment horizontal="right" vertical="top" wrapText="1"/>
    </xf>
    <xf numFmtId="0" fontId="9" fillId="3" borderId="0" xfId="0" applyFont="1" applyFill="1" applyAlignment="1">
      <alignment horizontal="left" vertical="center" wrapText="1" indent="6"/>
    </xf>
    <xf numFmtId="165" fontId="9" fillId="4" borderId="0" xfId="1" applyNumberFormat="1" applyFont="1" applyFill="1" applyAlignment="1">
      <alignment horizontal="right" vertical="top" wrapText="1"/>
    </xf>
    <xf numFmtId="164" fontId="9" fillId="4" borderId="0" xfId="1" applyFont="1" applyFill="1" applyAlignment="1">
      <alignment horizontal="right" vertical="top" wrapText="1"/>
    </xf>
    <xf numFmtId="0" fontId="9" fillId="3" borderId="0" xfId="0" applyFont="1" applyFill="1" applyAlignment="1">
      <alignment horizontal="left" vertical="center" wrapText="1" indent="5"/>
    </xf>
    <xf numFmtId="0" fontId="6" fillId="3" borderId="0" xfId="0" applyFont="1" applyFill="1" applyAlignment="1">
      <alignment horizontal="left" vertical="center" wrapText="1"/>
    </xf>
    <xf numFmtId="166" fontId="4" fillId="4" borderId="0" xfId="0" applyNumberFormat="1" applyFont="1" applyFill="1" applyAlignment="1">
      <alignment horizontal="right" vertical="top" wrapText="1"/>
    </xf>
    <xf numFmtId="166" fontId="3" fillId="0" borderId="0" xfId="0" applyNumberFormat="1" applyFont="1" applyAlignment="1">
      <alignment vertical="center"/>
    </xf>
    <xf numFmtId="167" fontId="4" fillId="4" borderId="0" xfId="0" applyNumberFormat="1" applyFont="1" applyFill="1" applyAlignment="1">
      <alignment horizontal="right" vertical="top" wrapText="1"/>
    </xf>
    <xf numFmtId="0" fontId="9" fillId="3" borderId="0" xfId="0" applyFont="1" applyFill="1" applyAlignment="1">
      <alignment horizontal="left" vertical="center" wrapText="1" indent="3"/>
    </xf>
    <xf numFmtId="167" fontId="9" fillId="4" borderId="0" xfId="0" applyNumberFormat="1" applyFont="1" applyFill="1" applyAlignment="1">
      <alignment horizontal="right" vertical="top" wrapText="1"/>
    </xf>
    <xf numFmtId="167" fontId="10" fillId="4" borderId="0" xfId="0" applyNumberFormat="1" applyFont="1" applyFill="1" applyAlignment="1">
      <alignment horizontal="right" vertical="top" wrapText="1"/>
    </xf>
    <xf numFmtId="166" fontId="9" fillId="4" borderId="0" xfId="0" applyNumberFormat="1" applyFont="1" applyFill="1" applyAlignment="1">
      <alignment horizontal="right" vertical="top" wrapText="1"/>
    </xf>
    <xf numFmtId="168" fontId="9" fillId="4" borderId="0" xfId="1" applyNumberFormat="1" applyFont="1" applyFill="1" applyAlignment="1">
      <alignment horizontal="right" vertical="top" wrapText="1"/>
    </xf>
    <xf numFmtId="167" fontId="9" fillId="4" borderId="0" xfId="1" applyNumberFormat="1" applyFont="1" applyFill="1" applyAlignment="1">
      <alignment horizontal="right" vertical="top" wrapText="1"/>
    </xf>
    <xf numFmtId="0" fontId="11" fillId="0" borderId="6" xfId="0" applyFont="1" applyBorder="1" applyAlignment="1">
      <alignment wrapText="1"/>
    </xf>
    <xf numFmtId="0" fontId="11" fillId="0" borderId="6" xfId="0" applyFont="1" applyBorder="1"/>
    <xf numFmtId="49" fontId="13" fillId="0" borderId="0" xfId="2" applyNumberFormat="1" applyFont="1" applyAlignment="1">
      <alignment horizontal="left" vertical="top"/>
    </xf>
    <xf numFmtId="0" fontId="7" fillId="0" borderId="0" xfId="0" applyFont="1" applyAlignment="1">
      <alignment horizontal="right" vertical="center"/>
    </xf>
    <xf numFmtId="0" fontId="7" fillId="0" borderId="0" xfId="0" applyFont="1"/>
    <xf numFmtId="49" fontId="13" fillId="0" borderId="0" xfId="2" applyNumberFormat="1" applyFont="1" applyAlignment="1">
      <alignment horizontal="left" vertical="top" wrapText="1"/>
    </xf>
    <xf numFmtId="167" fontId="7" fillId="0" borderId="0" xfId="0" applyNumberFormat="1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4" fillId="0" borderId="0" xfId="0" applyFont="1" applyAlignment="1">
      <alignment wrapText="1"/>
    </xf>
    <xf numFmtId="0" fontId="14" fillId="0" borderId="0" xfId="0" applyFont="1"/>
  </cellXfs>
  <cellStyles count="3">
    <cellStyle name="Comma" xfId="1" builtinId="3"/>
    <cellStyle name="Normal" xfId="0" builtinId="0"/>
    <cellStyle name="Normal 2 2" xfId="2" xr:uid="{5698FEF0-4AA7-4499-ACD3-142000114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2EF2-21E3-4C17-AEAD-0D5465613C04}">
  <sheetPr>
    <tabColor theme="9" tint="0.39997558519241921"/>
  </sheetPr>
  <dimension ref="A1:U49"/>
  <sheetViews>
    <sheetView tabSelected="1" topLeftCell="A22" zoomScale="55" zoomScaleNormal="55" zoomScaleSheetLayoutView="57" zoomScalePageLayoutView="50" workbookViewId="0">
      <pane xSplit="1" topLeftCell="B1" activePane="topRight" state="frozen"/>
      <selection activeCell="C18" sqref="C18"/>
      <selection pane="topRight" activeCell="C18" sqref="C18"/>
    </sheetView>
  </sheetViews>
  <sheetFormatPr defaultColWidth="8.81640625" defaultRowHeight="23" x14ac:dyDescent="0.5"/>
  <cols>
    <col min="1" max="1" width="85.7265625" style="42" customWidth="1"/>
    <col min="2" max="7" width="20" style="43" customWidth="1"/>
    <col min="8" max="8" width="17.26953125" style="3" bestFit="1" customWidth="1"/>
    <col min="9" max="10" width="12.7265625" style="3" customWidth="1"/>
    <col min="11" max="12" width="15.7265625" style="3" customWidth="1"/>
    <col min="13" max="14" width="15.81640625" style="3" customWidth="1"/>
    <col min="15" max="15" width="16.7265625" style="3" customWidth="1"/>
    <col min="16" max="19" width="8.81640625" style="3" customWidth="1"/>
    <col min="20" max="20" width="14.54296875" style="3" bestFit="1" customWidth="1"/>
    <col min="21" max="21" width="14.453125" style="3" bestFit="1" customWidth="1"/>
    <col min="22" max="16384" width="8.81640625" style="3"/>
  </cols>
  <sheetData>
    <row r="1" spans="1:21" ht="36.65" customHeight="1" thickBot="1" x14ac:dyDescent="0.55000000000000004">
      <c r="A1" s="1" t="s">
        <v>0</v>
      </c>
      <c r="B1" s="2"/>
      <c r="C1" s="2"/>
      <c r="D1" s="2"/>
      <c r="E1" s="2"/>
      <c r="F1" s="2"/>
      <c r="G1" s="2"/>
    </row>
    <row r="2" spans="1:21" ht="37.5" customHeight="1" thickTop="1" thickBot="1" x14ac:dyDescent="0.55000000000000004">
      <c r="A2" s="4" t="s">
        <v>1</v>
      </c>
      <c r="B2" s="5">
        <v>2024</v>
      </c>
      <c r="C2" s="6"/>
      <c r="D2" s="6"/>
      <c r="E2" s="5">
        <v>2025</v>
      </c>
      <c r="F2" s="6"/>
      <c r="G2" s="6"/>
    </row>
    <row r="3" spans="1:21" ht="37.5" customHeight="1" thickTop="1" thickBot="1" x14ac:dyDescent="0.55000000000000004">
      <c r="A3" s="7"/>
      <c r="B3" s="8" t="s">
        <v>2</v>
      </c>
      <c r="C3" s="8" t="s">
        <v>3</v>
      </c>
      <c r="D3" s="8" t="s">
        <v>4</v>
      </c>
      <c r="E3" s="8" t="s">
        <v>2</v>
      </c>
      <c r="F3" s="8" t="s">
        <v>3</v>
      </c>
      <c r="G3" s="8" t="s">
        <v>4</v>
      </c>
    </row>
    <row r="4" spans="1:21" ht="27" customHeight="1" thickTop="1" x14ac:dyDescent="0.5">
      <c r="A4" s="9" t="s">
        <v>5</v>
      </c>
      <c r="B4" s="10"/>
      <c r="C4" s="10"/>
      <c r="D4" s="10"/>
      <c r="E4" s="10"/>
      <c r="F4" s="10"/>
      <c r="G4" s="10"/>
      <c r="H4" s="11"/>
      <c r="I4" s="11"/>
      <c r="J4" s="11"/>
    </row>
    <row r="5" spans="1:21" s="11" customFormat="1" ht="51.75" customHeight="1" x14ac:dyDescent="0.35">
      <c r="A5" s="12" t="s">
        <v>6</v>
      </c>
      <c r="B5" s="10">
        <v>346000</v>
      </c>
      <c r="C5" s="10">
        <v>183900</v>
      </c>
      <c r="D5" s="10">
        <v>162100</v>
      </c>
      <c r="E5" s="10">
        <v>348700</v>
      </c>
      <c r="F5" s="10">
        <v>187900</v>
      </c>
      <c r="G5" s="10">
        <v>160800</v>
      </c>
      <c r="I5" s="13"/>
      <c r="J5" s="13"/>
      <c r="K5" s="13"/>
      <c r="M5" s="14"/>
      <c r="N5" s="14"/>
      <c r="O5" s="14"/>
      <c r="T5" s="13"/>
      <c r="U5" s="13"/>
    </row>
    <row r="6" spans="1:21" s="11" customFormat="1" ht="27" customHeight="1" x14ac:dyDescent="0.35">
      <c r="A6" s="12" t="s">
        <v>7</v>
      </c>
      <c r="B6" s="10">
        <v>233200</v>
      </c>
      <c r="C6" s="10">
        <v>139500</v>
      </c>
      <c r="D6" s="10">
        <v>93700</v>
      </c>
      <c r="E6" s="10">
        <v>232000</v>
      </c>
      <c r="F6" s="10">
        <v>140200</v>
      </c>
      <c r="G6" s="10">
        <f>91900-100</f>
        <v>91800</v>
      </c>
      <c r="I6" s="13"/>
      <c r="J6" s="13"/>
      <c r="K6" s="13"/>
      <c r="T6" s="13"/>
      <c r="U6" s="13"/>
    </row>
    <row r="7" spans="1:21" s="16" customFormat="1" ht="27" customHeight="1" x14ac:dyDescent="0.35">
      <c r="A7" s="15" t="s">
        <v>8</v>
      </c>
      <c r="B7" s="10">
        <v>112800</v>
      </c>
      <c r="C7" s="10">
        <v>44500</v>
      </c>
      <c r="D7" s="10">
        <v>68300</v>
      </c>
      <c r="E7" s="10">
        <v>116700</v>
      </c>
      <c r="F7" s="10">
        <v>47700</v>
      </c>
      <c r="G7" s="10">
        <v>69000</v>
      </c>
      <c r="I7" s="13"/>
      <c r="J7" s="13"/>
      <c r="K7" s="13"/>
      <c r="T7" s="13"/>
      <c r="U7" s="13"/>
    </row>
    <row r="8" spans="1:21" s="16" customFormat="1" ht="10.5" customHeight="1" x14ac:dyDescent="0.35">
      <c r="A8" s="15"/>
      <c r="B8" s="10"/>
      <c r="C8" s="10"/>
      <c r="D8" s="10"/>
      <c r="E8" s="10"/>
      <c r="F8" s="10"/>
      <c r="G8" s="10"/>
      <c r="I8" s="13"/>
      <c r="J8" s="13"/>
      <c r="K8" s="13"/>
      <c r="T8" s="13"/>
      <c r="U8" s="13"/>
    </row>
    <row r="9" spans="1:21" s="11" customFormat="1" ht="27" customHeight="1" x14ac:dyDescent="0.35">
      <c r="A9" s="12" t="s">
        <v>9</v>
      </c>
      <c r="B9" s="10">
        <v>222300</v>
      </c>
      <c r="C9" s="10">
        <v>133700</v>
      </c>
      <c r="D9" s="10">
        <v>88600</v>
      </c>
      <c r="E9" s="10">
        <v>220400</v>
      </c>
      <c r="F9" s="10">
        <v>134600</v>
      </c>
      <c r="G9" s="10">
        <v>85800</v>
      </c>
      <c r="I9" s="13"/>
      <c r="J9" s="13"/>
      <c r="K9" s="13"/>
      <c r="T9" s="13"/>
      <c r="U9" s="13"/>
    </row>
    <row r="10" spans="1:21" s="11" customFormat="1" ht="27" customHeight="1" x14ac:dyDescent="0.35">
      <c r="A10" s="17" t="s">
        <v>10</v>
      </c>
      <c r="B10" s="18"/>
      <c r="C10" s="18"/>
      <c r="D10" s="18"/>
      <c r="E10" s="18"/>
      <c r="F10" s="18"/>
      <c r="G10" s="18"/>
      <c r="I10" s="13"/>
      <c r="J10" s="13"/>
      <c r="K10" s="13"/>
      <c r="T10" s="13"/>
      <c r="U10" s="13"/>
    </row>
    <row r="11" spans="1:21" s="11" customFormat="1" ht="27" customHeight="1" x14ac:dyDescent="0.35">
      <c r="A11" s="19" t="s">
        <v>11</v>
      </c>
      <c r="B11" s="18">
        <v>19700</v>
      </c>
      <c r="C11" s="18">
        <v>12500</v>
      </c>
      <c r="D11" s="18">
        <v>7200</v>
      </c>
      <c r="E11" s="18">
        <v>20500</v>
      </c>
      <c r="F11" s="18">
        <v>13600</v>
      </c>
      <c r="G11" s="18">
        <f>7000-100</f>
        <v>6900</v>
      </c>
      <c r="I11" s="13"/>
      <c r="J11" s="13"/>
      <c r="K11" s="13"/>
      <c r="T11" s="13"/>
      <c r="U11" s="13"/>
    </row>
    <row r="12" spans="1:21" s="11" customFormat="1" ht="27" customHeight="1" x14ac:dyDescent="0.35">
      <c r="A12" s="19" t="s">
        <v>12</v>
      </c>
      <c r="B12" s="18">
        <v>198400</v>
      </c>
      <c r="C12" s="18">
        <v>118600</v>
      </c>
      <c r="D12" s="18">
        <v>79800</v>
      </c>
      <c r="E12" s="18">
        <v>196000</v>
      </c>
      <c r="F12" s="18">
        <v>118500</v>
      </c>
      <c r="G12" s="18">
        <v>77500</v>
      </c>
      <c r="I12" s="13"/>
      <c r="J12" s="13"/>
      <c r="K12" s="13"/>
      <c r="T12" s="13"/>
      <c r="U12" s="13"/>
    </row>
    <row r="13" spans="1:21" s="11" customFormat="1" ht="27" customHeight="1" x14ac:dyDescent="0.35">
      <c r="A13" s="19" t="s">
        <v>13</v>
      </c>
      <c r="B13" s="18">
        <v>4200</v>
      </c>
      <c r="C13" s="18">
        <v>2600</v>
      </c>
      <c r="D13" s="18">
        <v>1600</v>
      </c>
      <c r="E13" s="18">
        <v>3900</v>
      </c>
      <c r="F13" s="18">
        <v>2500</v>
      </c>
      <c r="G13" s="18">
        <v>1400</v>
      </c>
      <c r="I13" s="13"/>
      <c r="J13" s="13"/>
      <c r="K13" s="13"/>
      <c r="T13" s="13"/>
      <c r="U13" s="13"/>
    </row>
    <row r="14" spans="1:21" s="11" customFormat="1" ht="10.5" customHeight="1" x14ac:dyDescent="0.35">
      <c r="A14" s="19"/>
      <c r="B14" s="18"/>
      <c r="C14" s="18"/>
      <c r="D14" s="18"/>
      <c r="E14" s="18"/>
      <c r="F14" s="18"/>
      <c r="G14" s="18"/>
      <c r="I14" s="13"/>
      <c r="J14" s="13"/>
      <c r="K14" s="13"/>
      <c r="T14" s="13"/>
      <c r="U14" s="13"/>
    </row>
    <row r="15" spans="1:21" s="16" customFormat="1" ht="27" customHeight="1" x14ac:dyDescent="0.35">
      <c r="A15" s="12" t="s">
        <v>14</v>
      </c>
      <c r="B15" s="10">
        <v>10900</v>
      </c>
      <c r="C15" s="10">
        <v>5800</v>
      </c>
      <c r="D15" s="10">
        <v>5100</v>
      </c>
      <c r="E15" s="10">
        <v>11600</v>
      </c>
      <c r="F15" s="10">
        <v>5600</v>
      </c>
      <c r="G15" s="10">
        <v>6000</v>
      </c>
      <c r="I15" s="13"/>
      <c r="J15" s="13"/>
      <c r="K15" s="13"/>
      <c r="T15" s="13"/>
      <c r="U15" s="13"/>
    </row>
    <row r="16" spans="1:21" s="16" customFormat="1" ht="27" customHeight="1" x14ac:dyDescent="0.35">
      <c r="A16" s="17" t="s">
        <v>10</v>
      </c>
      <c r="B16" s="20"/>
      <c r="C16" s="20"/>
      <c r="D16" s="20"/>
      <c r="E16" s="20"/>
      <c r="F16" s="20"/>
      <c r="G16" s="20"/>
      <c r="I16" s="13"/>
      <c r="J16" s="13"/>
      <c r="K16" s="13"/>
      <c r="T16" s="13"/>
      <c r="U16" s="13"/>
    </row>
    <row r="17" spans="1:21" s="16" customFormat="1" ht="27" customHeight="1" x14ac:dyDescent="0.35">
      <c r="A17" s="19" t="s">
        <v>11</v>
      </c>
      <c r="B17" s="18">
        <v>4400</v>
      </c>
      <c r="C17" s="18">
        <v>2400</v>
      </c>
      <c r="D17" s="20">
        <v>2000</v>
      </c>
      <c r="E17" s="18">
        <v>4500</v>
      </c>
      <c r="F17" s="18">
        <v>2300</v>
      </c>
      <c r="G17" s="20">
        <v>2200</v>
      </c>
      <c r="I17" s="13"/>
      <c r="J17" s="13"/>
      <c r="K17" s="13"/>
      <c r="T17" s="13"/>
      <c r="U17" s="13"/>
    </row>
    <row r="18" spans="1:21" s="16" customFormat="1" ht="27" customHeight="1" x14ac:dyDescent="0.35">
      <c r="A18" s="19" t="s">
        <v>12</v>
      </c>
      <c r="B18" s="18">
        <v>6500</v>
      </c>
      <c r="C18" s="18">
        <v>3400</v>
      </c>
      <c r="D18" s="18">
        <v>3100</v>
      </c>
      <c r="E18" s="18">
        <v>7100</v>
      </c>
      <c r="F18" s="18">
        <v>3300</v>
      </c>
      <c r="G18" s="18">
        <v>3800</v>
      </c>
      <c r="I18" s="13"/>
      <c r="J18" s="13"/>
      <c r="K18" s="13"/>
      <c r="T18" s="13"/>
      <c r="U18" s="13"/>
    </row>
    <row r="19" spans="1:21" s="16" customFormat="1" ht="27" customHeight="1" x14ac:dyDescent="0.35">
      <c r="A19" s="19" t="s">
        <v>13</v>
      </c>
      <c r="B19" s="18">
        <v>0</v>
      </c>
      <c r="C19" s="21">
        <v>0</v>
      </c>
      <c r="D19" s="18">
        <v>0</v>
      </c>
      <c r="E19" s="21">
        <v>0</v>
      </c>
      <c r="F19" s="21">
        <v>0</v>
      </c>
      <c r="G19" s="21">
        <v>0</v>
      </c>
      <c r="I19" s="13"/>
      <c r="J19" s="13"/>
      <c r="K19" s="13"/>
      <c r="T19" s="13"/>
      <c r="U19" s="13"/>
    </row>
    <row r="20" spans="1:21" s="11" customFormat="1" ht="27" customHeight="1" x14ac:dyDescent="0.35">
      <c r="A20" s="22"/>
      <c r="B20" s="18"/>
      <c r="C20" s="18"/>
      <c r="D20" s="18"/>
      <c r="E20" s="18"/>
      <c r="F20" s="18"/>
      <c r="G20" s="18"/>
      <c r="I20" s="13"/>
      <c r="J20" s="13"/>
      <c r="K20" s="13"/>
      <c r="T20" s="13"/>
      <c r="U20" s="13"/>
    </row>
    <row r="21" spans="1:21" s="11" customFormat="1" ht="27" customHeight="1" x14ac:dyDescent="0.35">
      <c r="A21" s="23" t="s">
        <v>15</v>
      </c>
      <c r="B21" s="18"/>
      <c r="C21" s="18"/>
      <c r="D21" s="18"/>
      <c r="E21" s="18"/>
      <c r="F21" s="18"/>
      <c r="G21" s="18"/>
      <c r="I21" s="13"/>
      <c r="J21" s="13"/>
      <c r="K21" s="13"/>
      <c r="T21" s="13"/>
      <c r="U21" s="13"/>
    </row>
    <row r="22" spans="1:21" s="11" customFormat="1" ht="52.5" customHeight="1" x14ac:dyDescent="0.35">
      <c r="A22" s="12" t="s">
        <v>6</v>
      </c>
      <c r="B22" s="24">
        <f>SUM(C22:D22)</f>
        <v>100</v>
      </c>
      <c r="C22" s="24">
        <f>C5/B5*100</f>
        <v>53.150289017341045</v>
      </c>
      <c r="D22" s="24">
        <f>D5/B5*100</f>
        <v>46.849710982658962</v>
      </c>
      <c r="E22" s="24">
        <f>SUM(F22:G22)</f>
        <v>100</v>
      </c>
      <c r="F22" s="24">
        <f>F5/E5*100</f>
        <v>53.885861772297105</v>
      </c>
      <c r="G22" s="24">
        <f>G5/E5*100</f>
        <v>46.114138227702895</v>
      </c>
      <c r="I22" s="25"/>
      <c r="J22" s="25"/>
      <c r="K22" s="25"/>
      <c r="T22" s="13"/>
      <c r="U22" s="13"/>
    </row>
    <row r="23" spans="1:21" s="11" customFormat="1" ht="27" customHeight="1" x14ac:dyDescent="0.35">
      <c r="A23" s="12" t="s">
        <v>7</v>
      </c>
      <c r="B23" s="26">
        <f>SUM(C23:D23)</f>
        <v>100</v>
      </c>
      <c r="C23" s="26">
        <f>C6/B6*100</f>
        <v>59.819897084048023</v>
      </c>
      <c r="D23" s="26">
        <f>D6/B6*100</f>
        <v>40.18010291595197</v>
      </c>
      <c r="E23" s="26">
        <f>SUM(F23:G23)</f>
        <v>100</v>
      </c>
      <c r="F23" s="26">
        <f>F6/E6*100</f>
        <v>60.431034482758619</v>
      </c>
      <c r="G23" s="26">
        <f>G6/E6*100</f>
        <v>39.568965517241381</v>
      </c>
      <c r="I23" s="25"/>
      <c r="J23" s="25"/>
      <c r="K23" s="25"/>
      <c r="T23" s="13"/>
      <c r="U23" s="13"/>
    </row>
    <row r="24" spans="1:21" s="11" customFormat="1" ht="27" customHeight="1" x14ac:dyDescent="0.35">
      <c r="A24" s="27" t="s">
        <v>16</v>
      </c>
      <c r="B24" s="28">
        <f t="shared" ref="B24:D24" si="0">B6/B$5*100</f>
        <v>67.398843930635849</v>
      </c>
      <c r="C24" s="28">
        <f t="shared" si="0"/>
        <v>75.856443719412724</v>
      </c>
      <c r="D24" s="28">
        <f t="shared" si="0"/>
        <v>57.803824799506472</v>
      </c>
      <c r="E24" s="28">
        <f>E6/E$5*100</f>
        <v>66.532836248924582</v>
      </c>
      <c r="F24" s="28">
        <f>F6/F$5*100</f>
        <v>74.614156466205429</v>
      </c>
      <c r="G24" s="28">
        <f>G6/G$5*100</f>
        <v>57.089552238805972</v>
      </c>
      <c r="I24" s="25"/>
      <c r="J24" s="25"/>
      <c r="K24" s="25"/>
      <c r="T24" s="13"/>
      <c r="U24" s="13"/>
    </row>
    <row r="25" spans="1:21" s="11" customFormat="1" ht="27" customHeight="1" x14ac:dyDescent="0.35">
      <c r="A25" s="15" t="s">
        <v>8</v>
      </c>
      <c r="B25" s="26">
        <v>100</v>
      </c>
      <c r="C25" s="26">
        <f>C7/B7*100</f>
        <v>39.450354609929079</v>
      </c>
      <c r="D25" s="26">
        <f>D7/B7*100</f>
        <v>60.549645390070928</v>
      </c>
      <c r="E25" s="26">
        <v>100</v>
      </c>
      <c r="F25" s="26">
        <f>F7/E7*100</f>
        <v>40.874035989717221</v>
      </c>
      <c r="G25" s="26">
        <f>G7/E7*100</f>
        <v>59.125964010282772</v>
      </c>
      <c r="I25" s="25"/>
      <c r="J25" s="25"/>
      <c r="K25" s="25"/>
      <c r="T25" s="13"/>
      <c r="U25" s="13"/>
    </row>
    <row r="26" spans="1:21" s="11" customFormat="1" ht="10.5" customHeight="1" x14ac:dyDescent="0.35">
      <c r="A26" s="15"/>
      <c r="B26" s="26"/>
      <c r="C26" s="26"/>
      <c r="D26" s="26"/>
      <c r="E26" s="26"/>
      <c r="F26" s="26"/>
      <c r="G26" s="26"/>
      <c r="I26" s="25"/>
      <c r="J26" s="25"/>
      <c r="K26" s="25"/>
      <c r="T26" s="13"/>
      <c r="U26" s="13"/>
    </row>
    <row r="27" spans="1:21" s="11" customFormat="1" ht="27" customHeight="1" x14ac:dyDescent="0.35">
      <c r="A27" s="12" t="s">
        <v>9</v>
      </c>
      <c r="B27" s="26">
        <f>SUM(C27:D27)</f>
        <v>100</v>
      </c>
      <c r="C27" s="26">
        <f>C9/B9*100</f>
        <v>60.14394961763383</v>
      </c>
      <c r="D27" s="26">
        <f>D9/B9*100</f>
        <v>39.85605038236617</v>
      </c>
      <c r="E27" s="26">
        <f>SUM(F27:G27)</f>
        <v>100</v>
      </c>
      <c r="F27" s="26">
        <f>F9/E9*100</f>
        <v>61.070780399274049</v>
      </c>
      <c r="G27" s="26">
        <f>G9/E9*100</f>
        <v>38.929219600725951</v>
      </c>
      <c r="I27" s="25"/>
      <c r="J27" s="25"/>
      <c r="K27" s="25"/>
      <c r="T27" s="13"/>
      <c r="U27" s="13"/>
    </row>
    <row r="28" spans="1:21" s="11" customFormat="1" ht="27" customHeight="1" x14ac:dyDescent="0.35">
      <c r="A28" s="27" t="s">
        <v>17</v>
      </c>
      <c r="B28" s="28">
        <f t="shared" ref="B28:D28" si="1">B9/B$5*100</f>
        <v>64.248554913294797</v>
      </c>
      <c r="C28" s="28">
        <f t="shared" si="1"/>
        <v>72.702555736813494</v>
      </c>
      <c r="D28" s="28">
        <f t="shared" si="1"/>
        <v>54.657618753855644</v>
      </c>
      <c r="E28" s="28">
        <f>E9/E$5*100</f>
        <v>63.206194436478349</v>
      </c>
      <c r="F28" s="28">
        <f>F9/F$5*100</f>
        <v>71.633847791378386</v>
      </c>
      <c r="G28" s="28">
        <f>G9/G$5*100</f>
        <v>53.358208955223887</v>
      </c>
      <c r="I28" s="25"/>
      <c r="J28" s="25"/>
      <c r="K28" s="25"/>
      <c r="T28" s="13"/>
      <c r="U28" s="13"/>
    </row>
    <row r="29" spans="1:21" s="11" customFormat="1" ht="27" customHeight="1" x14ac:dyDescent="0.35">
      <c r="A29" s="17" t="s">
        <v>10</v>
      </c>
      <c r="B29" s="29"/>
      <c r="C29" s="29"/>
      <c r="D29" s="29"/>
      <c r="E29" s="29"/>
      <c r="F29" s="29"/>
      <c r="G29" s="29"/>
      <c r="I29" s="25"/>
      <c r="J29" s="25"/>
      <c r="K29" s="25"/>
      <c r="T29" s="13"/>
      <c r="U29" s="13"/>
    </row>
    <row r="30" spans="1:21" s="11" customFormat="1" ht="27" customHeight="1" x14ac:dyDescent="0.35">
      <c r="A30" s="19" t="s">
        <v>11</v>
      </c>
      <c r="B30" s="28">
        <f t="shared" ref="B30:G32" si="2">B11/B$9*100</f>
        <v>8.8618983355825467</v>
      </c>
      <c r="C30" s="28">
        <f t="shared" si="2"/>
        <v>9.3492894540014948</v>
      </c>
      <c r="D30" s="28">
        <f t="shared" si="2"/>
        <v>8.1264108352144468</v>
      </c>
      <c r="E30" s="28">
        <f t="shared" si="2"/>
        <v>9.3012704174228666</v>
      </c>
      <c r="F30" s="28">
        <f t="shared" si="2"/>
        <v>10.104011887072808</v>
      </c>
      <c r="G30" s="28">
        <f t="shared" si="2"/>
        <v>8.0419580419580416</v>
      </c>
      <c r="I30" s="25"/>
      <c r="J30" s="25"/>
      <c r="K30" s="25"/>
      <c r="T30" s="13"/>
      <c r="U30" s="13"/>
    </row>
    <row r="31" spans="1:21" s="11" customFormat="1" ht="27" customHeight="1" x14ac:dyDescent="0.35">
      <c r="A31" s="19" t="s">
        <v>12</v>
      </c>
      <c r="B31" s="28">
        <f t="shared" si="2"/>
        <v>89.248762932973463</v>
      </c>
      <c r="C31" s="28">
        <f t="shared" si="2"/>
        <v>88.706058339566198</v>
      </c>
      <c r="D31" s="28">
        <f t="shared" si="2"/>
        <v>90.067720090293463</v>
      </c>
      <c r="E31" s="28">
        <f t="shared" si="2"/>
        <v>88.929219600725958</v>
      </c>
      <c r="F31" s="28">
        <f t="shared" si="2"/>
        <v>88.038632986627036</v>
      </c>
      <c r="G31" s="28">
        <f t="shared" si="2"/>
        <v>90.326340326340329</v>
      </c>
      <c r="I31" s="25"/>
      <c r="J31" s="25"/>
      <c r="K31" s="25"/>
      <c r="T31" s="13"/>
      <c r="U31" s="13"/>
    </row>
    <row r="32" spans="1:21" s="11" customFormat="1" ht="25.5" x14ac:dyDescent="0.35">
      <c r="A32" s="19" t="s">
        <v>13</v>
      </c>
      <c r="B32" s="28">
        <f t="shared" si="2"/>
        <v>1.8893387314439947</v>
      </c>
      <c r="C32" s="28">
        <f t="shared" si="2"/>
        <v>1.9446522064323111</v>
      </c>
      <c r="D32" s="28">
        <f t="shared" si="2"/>
        <v>1.8058690744920991</v>
      </c>
      <c r="E32" s="28">
        <f t="shared" si="2"/>
        <v>1.7695099818511795</v>
      </c>
      <c r="F32" s="28">
        <f t="shared" si="2"/>
        <v>1.8573551263001487</v>
      </c>
      <c r="G32" s="28">
        <f t="shared" si="2"/>
        <v>1.6317016317016315</v>
      </c>
      <c r="I32" s="25"/>
      <c r="J32" s="25"/>
      <c r="K32" s="25"/>
      <c r="T32" s="13"/>
      <c r="U32" s="13"/>
    </row>
    <row r="33" spans="1:21" s="11" customFormat="1" ht="10.5" customHeight="1" x14ac:dyDescent="0.35">
      <c r="A33" s="19"/>
      <c r="B33" s="28"/>
      <c r="C33" s="28"/>
      <c r="D33" s="28"/>
      <c r="E33" s="28"/>
      <c r="F33" s="28"/>
      <c r="G33" s="28"/>
      <c r="I33" s="25"/>
      <c r="J33" s="25"/>
      <c r="K33" s="25"/>
      <c r="T33" s="13"/>
      <c r="U33" s="13"/>
    </row>
    <row r="34" spans="1:21" s="16" customFormat="1" ht="25.5" x14ac:dyDescent="0.35">
      <c r="A34" s="12" t="s">
        <v>18</v>
      </c>
      <c r="B34" s="26">
        <f>SUM(C34:D34)</f>
        <v>100</v>
      </c>
      <c r="C34" s="26">
        <f>C15/B15*100</f>
        <v>53.211009174311933</v>
      </c>
      <c r="D34" s="26">
        <f>D15/B15*100</f>
        <v>46.788990825688074</v>
      </c>
      <c r="E34" s="26">
        <f>SUM(F34:G34)</f>
        <v>100</v>
      </c>
      <c r="F34" s="26">
        <f>F15/E15*100</f>
        <v>48.275862068965516</v>
      </c>
      <c r="G34" s="26">
        <f>G15/E15*100</f>
        <v>51.724137931034484</v>
      </c>
      <c r="I34" s="25"/>
      <c r="J34" s="25"/>
      <c r="K34" s="25"/>
      <c r="T34" s="13"/>
      <c r="U34" s="13"/>
    </row>
    <row r="35" spans="1:21" s="16" customFormat="1" ht="27" customHeight="1" x14ac:dyDescent="0.35">
      <c r="A35" s="27" t="s">
        <v>19</v>
      </c>
      <c r="B35" s="30">
        <f>B15/B6*100</f>
        <v>4.67409948542024</v>
      </c>
      <c r="C35" s="30">
        <f t="shared" ref="C35:D35" si="3">C15/C6*100</f>
        <v>4.1577060931899643</v>
      </c>
      <c r="D35" s="30">
        <f t="shared" si="3"/>
        <v>5.4429028815368197</v>
      </c>
      <c r="E35" s="30">
        <f>E15/E6*100</f>
        <v>5</v>
      </c>
      <c r="F35" s="30">
        <f>F15/F6*100</f>
        <v>3.9942938659058487</v>
      </c>
      <c r="G35" s="30">
        <f>G15/G6*100</f>
        <v>6.5359477124183014</v>
      </c>
      <c r="I35" s="25"/>
      <c r="J35" s="25"/>
      <c r="K35" s="25"/>
      <c r="T35" s="13"/>
      <c r="U35" s="13"/>
    </row>
    <row r="36" spans="1:21" s="16" customFormat="1" ht="27" customHeight="1" x14ac:dyDescent="0.35">
      <c r="A36" s="27" t="s">
        <v>20</v>
      </c>
      <c r="B36" s="30">
        <v>18.257261410788381</v>
      </c>
      <c r="C36" s="30">
        <v>16.107382550335569</v>
      </c>
      <c r="D36" s="31">
        <v>22.58064516129032</v>
      </c>
      <c r="E36" s="30">
        <v>18</v>
      </c>
      <c r="F36" s="30">
        <v>14.465408805031446</v>
      </c>
      <c r="G36" s="31">
        <v>24.2</v>
      </c>
      <c r="I36" s="25"/>
      <c r="J36" s="25"/>
      <c r="K36" s="25"/>
      <c r="T36" s="13"/>
      <c r="U36" s="13"/>
    </row>
    <row r="37" spans="1:21" s="16" customFormat="1" ht="27" customHeight="1" x14ac:dyDescent="0.35">
      <c r="A37" s="17" t="s">
        <v>10</v>
      </c>
      <c r="B37" s="18"/>
      <c r="C37" s="28"/>
      <c r="D37" s="18"/>
      <c r="E37" s="18"/>
      <c r="F37" s="28"/>
      <c r="G37" s="18"/>
      <c r="I37" s="25"/>
      <c r="J37" s="25"/>
      <c r="K37" s="25"/>
      <c r="T37" s="13"/>
      <c r="U37" s="13"/>
    </row>
    <row r="38" spans="1:21" s="16" customFormat="1" ht="27" customHeight="1" x14ac:dyDescent="0.35">
      <c r="A38" s="19" t="s">
        <v>11</v>
      </c>
      <c r="B38" s="31">
        <f t="shared" ref="B38:G38" si="4">B17/B15*100</f>
        <v>40.366972477064223</v>
      </c>
      <c r="C38" s="31">
        <f t="shared" si="4"/>
        <v>41.379310344827587</v>
      </c>
      <c r="D38" s="31">
        <f t="shared" si="4"/>
        <v>39.215686274509807</v>
      </c>
      <c r="E38" s="31">
        <f t="shared" si="4"/>
        <v>38.793103448275865</v>
      </c>
      <c r="F38" s="31">
        <f t="shared" si="4"/>
        <v>41.071428571428569</v>
      </c>
      <c r="G38" s="31">
        <f t="shared" si="4"/>
        <v>36.666666666666664</v>
      </c>
      <c r="I38" s="25"/>
      <c r="J38" s="25"/>
      <c r="K38" s="25"/>
      <c r="T38" s="13"/>
      <c r="U38" s="13"/>
    </row>
    <row r="39" spans="1:21" s="16" customFormat="1" ht="27" customHeight="1" x14ac:dyDescent="0.35">
      <c r="A39" s="19" t="s">
        <v>12</v>
      </c>
      <c r="B39" s="31">
        <f t="shared" ref="B39:G39" si="5">B18/B15*100</f>
        <v>59.633027522935777</v>
      </c>
      <c r="C39" s="31">
        <f t="shared" si="5"/>
        <v>58.620689655172406</v>
      </c>
      <c r="D39" s="31">
        <f t="shared" si="5"/>
        <v>60.784313725490193</v>
      </c>
      <c r="E39" s="31">
        <f t="shared" si="5"/>
        <v>61.206896551724135</v>
      </c>
      <c r="F39" s="31">
        <f t="shared" si="5"/>
        <v>58.928571428571431</v>
      </c>
      <c r="G39" s="31">
        <f t="shared" si="5"/>
        <v>63.333333333333329</v>
      </c>
      <c r="I39" s="25"/>
      <c r="J39" s="25"/>
      <c r="K39" s="25"/>
      <c r="T39" s="13"/>
      <c r="U39" s="13"/>
    </row>
    <row r="40" spans="1:21" s="16" customFormat="1" ht="26" thickBot="1" x14ac:dyDescent="0.4">
      <c r="A40" s="19" t="s">
        <v>13</v>
      </c>
      <c r="B40" s="32">
        <f>B19/B15*100</f>
        <v>0</v>
      </c>
      <c r="C40" s="31">
        <f t="shared" ref="C40" si="6">C19/C15*100</f>
        <v>0</v>
      </c>
      <c r="D40" s="32">
        <f>D19/D15*100</f>
        <v>0</v>
      </c>
      <c r="E40" s="21">
        <f>E19/E15*100</f>
        <v>0</v>
      </c>
      <c r="F40" s="31">
        <f t="shared" ref="F40" si="7">F19/F15*100</f>
        <v>0</v>
      </c>
      <c r="G40" s="21">
        <f>G19/G15*100</f>
        <v>0</v>
      </c>
      <c r="I40" s="25"/>
      <c r="J40" s="25"/>
      <c r="K40" s="25"/>
      <c r="T40" s="13"/>
      <c r="U40" s="13"/>
    </row>
    <row r="41" spans="1:21" ht="1.4" customHeight="1" thickBot="1" x14ac:dyDescent="0.55000000000000004">
      <c r="A41" s="33"/>
      <c r="B41" s="34"/>
      <c r="C41" s="34"/>
      <c r="D41" s="34"/>
      <c r="E41" s="34"/>
      <c r="F41" s="34"/>
      <c r="G41" s="34"/>
    </row>
    <row r="42" spans="1:21" s="37" customFormat="1" ht="26" thickTop="1" x14ac:dyDescent="0.55000000000000004">
      <c r="A42" s="35" t="s">
        <v>21</v>
      </c>
      <c r="B42" s="35"/>
      <c r="C42" s="35"/>
      <c r="D42" s="35"/>
      <c r="E42" s="35"/>
      <c r="F42" s="35"/>
      <c r="G42" s="35"/>
      <c r="H42" s="36"/>
    </row>
    <row r="43" spans="1:21" s="37" customFormat="1" ht="69" customHeight="1" x14ac:dyDescent="0.55000000000000004">
      <c r="A43" s="38" t="s">
        <v>22</v>
      </c>
      <c r="B43" s="35"/>
      <c r="C43" s="35"/>
      <c r="D43" s="35"/>
      <c r="E43" s="35"/>
      <c r="F43" s="35"/>
      <c r="G43" s="35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s="37" customFormat="1" ht="26" x14ac:dyDescent="0.55000000000000004">
      <c r="A44" s="40"/>
      <c r="B44" s="41"/>
      <c r="C44" s="41"/>
      <c r="D44" s="41"/>
      <c r="E44" s="41"/>
      <c r="F44" s="41"/>
      <c r="G44" s="41"/>
    </row>
    <row r="45" spans="1:21" s="41" customFormat="1" ht="25.5" x14ac:dyDescent="0.5">
      <c r="A45" s="40" t="s">
        <v>23</v>
      </c>
    </row>
    <row r="49" spans="1:1" s="43" customFormat="1" ht="22.5" x14ac:dyDescent="0.45">
      <c r="A49" s="42" t="s">
        <v>23</v>
      </c>
    </row>
  </sheetData>
  <mergeCells count="5">
    <mergeCell ref="A2:A3"/>
    <mergeCell ref="B2:D2"/>
    <mergeCell ref="E2:G2"/>
    <mergeCell ref="A42:G42"/>
    <mergeCell ref="A43:G43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5" orientation="portrait" r:id="rId1"/>
  <headerFooter>
    <oddFooter>&amp;L&amp;"-,Italic"&amp;20Source: Report of the Labour Force Survey (LFS)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16F2A-97D7-4368-A304-D06DA97F6F4B}">
  <sheetPr>
    <tabColor theme="9" tint="0.39997558519241921"/>
  </sheetPr>
  <dimension ref="A1:M51"/>
  <sheetViews>
    <sheetView topLeftCell="A18" zoomScale="55" zoomScaleNormal="55" zoomScaleSheetLayoutView="50" zoomScalePageLayoutView="50" workbookViewId="0">
      <pane xSplit="1" topLeftCell="B1" activePane="topRight" state="frozen"/>
      <selection activeCell="C18" sqref="C18"/>
      <selection pane="topRight" activeCell="C18" sqref="C18"/>
    </sheetView>
  </sheetViews>
  <sheetFormatPr defaultColWidth="8.81640625" defaultRowHeight="23" x14ac:dyDescent="0.5"/>
  <cols>
    <col min="1" max="1" width="85.7265625" style="42" customWidth="1"/>
    <col min="2" max="7" width="20" style="43" customWidth="1"/>
    <col min="8" max="8" width="17.26953125" style="3" bestFit="1" customWidth="1"/>
    <col min="9" max="9" width="12.7265625" style="3" bestFit="1" customWidth="1"/>
    <col min="10" max="11" width="8.81640625" style="3"/>
    <col min="12" max="12" width="14.26953125" style="3" customWidth="1"/>
    <col min="13" max="16384" width="8.81640625" style="3"/>
  </cols>
  <sheetData>
    <row r="1" spans="1:13" ht="36.65" customHeight="1" thickBot="1" x14ac:dyDescent="0.55000000000000004">
      <c r="A1" s="1" t="s">
        <v>24</v>
      </c>
      <c r="B1" s="2"/>
      <c r="C1" s="2"/>
      <c r="D1" s="2"/>
      <c r="E1" s="2"/>
      <c r="F1" s="2"/>
      <c r="G1" s="2"/>
    </row>
    <row r="2" spans="1:13" ht="37.5" customHeight="1" thickTop="1" thickBot="1" x14ac:dyDescent="0.55000000000000004">
      <c r="A2" s="4" t="s">
        <v>1</v>
      </c>
      <c r="B2" s="5">
        <v>2024</v>
      </c>
      <c r="C2" s="6"/>
      <c r="D2" s="6"/>
      <c r="E2" s="5">
        <v>2025</v>
      </c>
      <c r="F2" s="6"/>
      <c r="G2" s="6"/>
    </row>
    <row r="3" spans="1:13" ht="37.5" customHeight="1" thickTop="1" thickBot="1" x14ac:dyDescent="0.55000000000000004">
      <c r="A3" s="7"/>
      <c r="B3" s="8" t="s">
        <v>2</v>
      </c>
      <c r="C3" s="8" t="s">
        <v>25</v>
      </c>
      <c r="D3" s="8" t="s">
        <v>26</v>
      </c>
      <c r="E3" s="8" t="s">
        <v>2</v>
      </c>
      <c r="F3" s="8" t="s">
        <v>25</v>
      </c>
      <c r="G3" s="8" t="s">
        <v>26</v>
      </c>
    </row>
    <row r="4" spans="1:13" ht="27" customHeight="1" thickTop="1" x14ac:dyDescent="0.5">
      <c r="A4" s="9" t="s">
        <v>5</v>
      </c>
      <c r="B4" s="10"/>
      <c r="C4" s="10"/>
      <c r="D4" s="10"/>
      <c r="E4" s="10"/>
      <c r="F4" s="10"/>
      <c r="G4" s="10"/>
      <c r="H4" s="11"/>
      <c r="I4" s="11"/>
    </row>
    <row r="5" spans="1:13" s="11" customFormat="1" ht="51.75" customHeight="1" x14ac:dyDescent="0.35">
      <c r="A5" s="12" t="s">
        <v>6</v>
      </c>
      <c r="B5" s="10">
        <v>346000</v>
      </c>
      <c r="C5" s="10">
        <v>272500</v>
      </c>
      <c r="D5" s="10">
        <v>73500</v>
      </c>
      <c r="E5" s="10">
        <v>348700</v>
      </c>
      <c r="F5" s="10">
        <v>276500</v>
      </c>
      <c r="G5" s="10">
        <v>72200</v>
      </c>
      <c r="I5" s="13"/>
      <c r="J5" s="13"/>
      <c r="M5" s="13"/>
    </row>
    <row r="6" spans="1:13" s="11" customFormat="1" ht="27" customHeight="1" x14ac:dyDescent="0.35">
      <c r="A6" s="12" t="s">
        <v>7</v>
      </c>
      <c r="B6" s="10">
        <v>233200</v>
      </c>
      <c r="C6" s="10">
        <v>169100</v>
      </c>
      <c r="D6" s="10">
        <v>64100</v>
      </c>
      <c r="E6" s="10">
        <v>232000</v>
      </c>
      <c r="F6" s="10">
        <v>167800</v>
      </c>
      <c r="G6" s="10">
        <v>64200</v>
      </c>
      <c r="I6" s="13"/>
      <c r="J6" s="13"/>
      <c r="M6" s="13"/>
    </row>
    <row r="7" spans="1:13" s="16" customFormat="1" ht="27" customHeight="1" x14ac:dyDescent="0.35">
      <c r="A7" s="15" t="s">
        <v>8</v>
      </c>
      <c r="B7" s="10">
        <v>112800</v>
      </c>
      <c r="C7" s="10">
        <v>103400</v>
      </c>
      <c r="D7" s="10">
        <v>9400</v>
      </c>
      <c r="E7" s="10">
        <v>116700</v>
      </c>
      <c r="F7" s="10">
        <v>108700</v>
      </c>
      <c r="G7" s="10">
        <v>8000</v>
      </c>
      <c r="I7" s="13"/>
      <c r="J7" s="13"/>
      <c r="M7" s="13"/>
    </row>
    <row r="8" spans="1:13" s="16" customFormat="1" ht="10.5" customHeight="1" x14ac:dyDescent="0.35">
      <c r="A8" s="15"/>
      <c r="B8" s="10"/>
      <c r="C8" s="10"/>
      <c r="D8" s="10"/>
      <c r="E8" s="10"/>
      <c r="F8" s="10"/>
      <c r="G8" s="10"/>
      <c r="I8" s="13"/>
      <c r="J8" s="13"/>
      <c r="M8" s="13"/>
    </row>
    <row r="9" spans="1:13" s="11" customFormat="1" ht="27" customHeight="1" x14ac:dyDescent="0.35">
      <c r="A9" s="12" t="s">
        <v>9</v>
      </c>
      <c r="B9" s="10">
        <v>222300</v>
      </c>
      <c r="C9" s="10">
        <v>158400</v>
      </c>
      <c r="D9" s="10">
        <v>63900</v>
      </c>
      <c r="E9" s="10">
        <v>220400</v>
      </c>
      <c r="F9" s="10">
        <f>156400-100</f>
        <v>156300</v>
      </c>
      <c r="G9" s="10">
        <v>64100</v>
      </c>
      <c r="I9" s="13"/>
      <c r="J9" s="13"/>
      <c r="M9" s="13"/>
    </row>
    <row r="10" spans="1:13" s="11" customFormat="1" ht="27" customHeight="1" x14ac:dyDescent="0.35">
      <c r="A10" s="17" t="s">
        <v>10</v>
      </c>
      <c r="B10" s="18"/>
      <c r="C10" s="18"/>
      <c r="D10" s="18"/>
      <c r="E10" s="18"/>
      <c r="F10" s="18"/>
      <c r="G10" s="18"/>
      <c r="I10" s="13"/>
      <c r="J10" s="13"/>
      <c r="M10" s="13"/>
    </row>
    <row r="11" spans="1:13" s="11" customFormat="1" ht="27" customHeight="1" x14ac:dyDescent="0.35">
      <c r="A11" s="19" t="s">
        <v>11</v>
      </c>
      <c r="B11" s="18">
        <v>19700</v>
      </c>
      <c r="C11" s="18">
        <v>14700</v>
      </c>
      <c r="D11" s="18">
        <v>5000</v>
      </c>
      <c r="E11" s="18">
        <v>20500</v>
      </c>
      <c r="F11" s="18">
        <v>16300</v>
      </c>
      <c r="G11" s="18">
        <v>4200</v>
      </c>
      <c r="I11" s="13"/>
      <c r="J11" s="13"/>
      <c r="M11" s="13"/>
    </row>
    <row r="12" spans="1:13" s="11" customFormat="1" ht="27" customHeight="1" x14ac:dyDescent="0.35">
      <c r="A12" s="19" t="s">
        <v>12</v>
      </c>
      <c r="B12" s="18">
        <v>198400</v>
      </c>
      <c r="C12" s="18">
        <v>140200</v>
      </c>
      <c r="D12" s="18">
        <v>58200</v>
      </c>
      <c r="E12" s="18">
        <v>196000</v>
      </c>
      <c r="F12" s="18">
        <v>136800</v>
      </c>
      <c r="G12" s="18">
        <v>59200</v>
      </c>
      <c r="I12" s="13"/>
      <c r="J12" s="13"/>
      <c r="M12" s="13"/>
    </row>
    <row r="13" spans="1:13" s="11" customFormat="1" ht="27" customHeight="1" x14ac:dyDescent="0.35">
      <c r="A13" s="19" t="s">
        <v>13</v>
      </c>
      <c r="B13" s="18">
        <v>4200</v>
      </c>
      <c r="C13" s="18">
        <v>3500</v>
      </c>
      <c r="D13" s="18">
        <v>700</v>
      </c>
      <c r="E13" s="18">
        <v>3900</v>
      </c>
      <c r="F13" s="18">
        <v>3300</v>
      </c>
      <c r="G13" s="18">
        <v>600</v>
      </c>
      <c r="I13" s="13"/>
      <c r="J13" s="13"/>
      <c r="M13" s="13"/>
    </row>
    <row r="14" spans="1:13" s="11" customFormat="1" ht="10.5" customHeight="1" x14ac:dyDescent="0.35">
      <c r="A14" s="19"/>
      <c r="B14" s="18"/>
      <c r="C14" s="18"/>
      <c r="D14" s="18"/>
      <c r="E14" s="18"/>
      <c r="F14" s="18"/>
      <c r="G14" s="18"/>
      <c r="I14" s="13"/>
      <c r="J14" s="13"/>
      <c r="M14" s="13"/>
    </row>
    <row r="15" spans="1:13" s="16" customFormat="1" ht="27" customHeight="1" x14ac:dyDescent="0.35">
      <c r="A15" s="12" t="s">
        <v>14</v>
      </c>
      <c r="B15" s="10">
        <v>10900</v>
      </c>
      <c r="C15" s="10">
        <v>10700</v>
      </c>
      <c r="D15" s="10">
        <v>200</v>
      </c>
      <c r="E15" s="10">
        <v>11600</v>
      </c>
      <c r="F15" s="10">
        <v>11500</v>
      </c>
      <c r="G15" s="10">
        <f>200-100</f>
        <v>100</v>
      </c>
      <c r="I15" s="13"/>
      <c r="J15" s="13"/>
      <c r="M15" s="13"/>
    </row>
    <row r="16" spans="1:13" s="16" customFormat="1" ht="27" customHeight="1" x14ac:dyDescent="0.35">
      <c r="A16" s="17" t="s">
        <v>10</v>
      </c>
      <c r="B16" s="20"/>
      <c r="C16" s="20"/>
      <c r="D16" s="20"/>
      <c r="E16" s="20"/>
      <c r="F16" s="20"/>
      <c r="G16" s="20"/>
      <c r="I16" s="13"/>
      <c r="J16" s="13"/>
      <c r="M16" s="13"/>
    </row>
    <row r="17" spans="1:13" s="16" customFormat="1" ht="27" customHeight="1" x14ac:dyDescent="0.35">
      <c r="A17" s="19" t="s">
        <v>11</v>
      </c>
      <c r="B17" s="20">
        <v>4400</v>
      </c>
      <c r="C17" s="20">
        <v>4300</v>
      </c>
      <c r="D17" s="20">
        <v>100</v>
      </c>
      <c r="E17" s="20">
        <v>4500</v>
      </c>
      <c r="F17" s="20">
        <v>4500</v>
      </c>
      <c r="G17" s="20">
        <v>0</v>
      </c>
      <c r="I17" s="13"/>
      <c r="J17" s="13"/>
      <c r="M17" s="13"/>
    </row>
    <row r="18" spans="1:13" s="16" customFormat="1" ht="27" customHeight="1" x14ac:dyDescent="0.35">
      <c r="A18" s="19" t="s">
        <v>12</v>
      </c>
      <c r="B18" s="18">
        <v>6500</v>
      </c>
      <c r="C18" s="18">
        <v>6400</v>
      </c>
      <c r="D18" s="20">
        <v>100</v>
      </c>
      <c r="E18" s="18">
        <v>7100</v>
      </c>
      <c r="F18" s="18">
        <v>7000</v>
      </c>
      <c r="G18" s="20">
        <f>200-100</f>
        <v>100</v>
      </c>
      <c r="I18" s="13"/>
      <c r="J18" s="13"/>
      <c r="M18" s="13"/>
    </row>
    <row r="19" spans="1:13" s="16" customFormat="1" ht="27" customHeight="1" x14ac:dyDescent="0.35">
      <c r="A19" s="19" t="s">
        <v>13</v>
      </c>
      <c r="B19" s="18">
        <v>0</v>
      </c>
      <c r="C19" s="18">
        <v>0</v>
      </c>
      <c r="D19" s="20">
        <v>0</v>
      </c>
      <c r="E19" s="21">
        <v>0</v>
      </c>
      <c r="F19" s="21">
        <v>0</v>
      </c>
      <c r="G19" s="20">
        <v>0</v>
      </c>
      <c r="I19" s="13"/>
      <c r="J19" s="13"/>
      <c r="M19" s="13"/>
    </row>
    <row r="20" spans="1:13" s="11" customFormat="1" ht="27" customHeight="1" x14ac:dyDescent="0.35">
      <c r="A20" s="22"/>
      <c r="B20" s="18"/>
      <c r="C20" s="18"/>
      <c r="D20" s="18"/>
      <c r="E20" s="18"/>
      <c r="F20" s="18"/>
      <c r="G20" s="18"/>
      <c r="I20" s="13"/>
      <c r="J20" s="13"/>
      <c r="M20" s="13"/>
    </row>
    <row r="21" spans="1:13" s="11" customFormat="1" ht="27" customHeight="1" x14ac:dyDescent="0.35">
      <c r="A21" s="23" t="s">
        <v>15</v>
      </c>
      <c r="B21" s="18"/>
      <c r="C21" s="18"/>
      <c r="D21" s="18"/>
      <c r="E21" s="18"/>
      <c r="F21" s="18"/>
      <c r="G21" s="18"/>
      <c r="I21" s="13"/>
      <c r="J21" s="13"/>
      <c r="M21" s="13"/>
    </row>
    <row r="22" spans="1:13" s="11" customFormat="1" ht="52.5" customHeight="1" x14ac:dyDescent="0.35">
      <c r="A22" s="12" t="s">
        <v>6</v>
      </c>
      <c r="B22" s="24">
        <f>SUM(C22:D22)</f>
        <v>100</v>
      </c>
      <c r="C22" s="24">
        <f>C5/B5*100</f>
        <v>78.757225433526017</v>
      </c>
      <c r="D22" s="24">
        <f>D5/B5*100</f>
        <v>21.242774566473987</v>
      </c>
      <c r="E22" s="24">
        <f>SUM(F22:G22)</f>
        <v>100</v>
      </c>
      <c r="F22" s="24">
        <f>F5/E5*100</f>
        <v>79.294522512188124</v>
      </c>
      <c r="G22" s="24">
        <f>G5/E5*100</f>
        <v>20.705477487811873</v>
      </c>
      <c r="I22" s="13"/>
      <c r="J22" s="13"/>
      <c r="M22" s="13"/>
    </row>
    <row r="23" spans="1:13" s="11" customFormat="1" ht="27" customHeight="1" x14ac:dyDescent="0.35">
      <c r="A23" s="12" t="s">
        <v>7</v>
      </c>
      <c r="B23" s="26">
        <f>SUM(C23:D23)</f>
        <v>99.999999999999986</v>
      </c>
      <c r="C23" s="26">
        <f>C6/B6*100</f>
        <v>72.51286449399656</v>
      </c>
      <c r="D23" s="26">
        <f>D6/B6*100</f>
        <v>27.48713550600343</v>
      </c>
      <c r="E23" s="26">
        <f>SUM(F23:G23)</f>
        <v>100</v>
      </c>
      <c r="F23" s="26">
        <f>F6/E6*100</f>
        <v>72.327586206896555</v>
      </c>
      <c r="G23" s="26">
        <f>G6/E6*100</f>
        <v>27.672413793103452</v>
      </c>
      <c r="I23" s="13"/>
      <c r="J23" s="13"/>
      <c r="M23" s="13"/>
    </row>
    <row r="24" spans="1:13" s="11" customFormat="1" ht="27" customHeight="1" x14ac:dyDescent="0.35">
      <c r="A24" s="27" t="s">
        <v>16</v>
      </c>
      <c r="B24" s="28">
        <f t="shared" ref="B24:D24" si="0">B6/B$5*100</f>
        <v>67.398843930635849</v>
      </c>
      <c r="C24" s="28">
        <f t="shared" si="0"/>
        <v>62.055045871559635</v>
      </c>
      <c r="D24" s="28">
        <f t="shared" si="0"/>
        <v>87.210884353741491</v>
      </c>
      <c r="E24" s="28">
        <f>E6/E$5*100</f>
        <v>66.532836248924582</v>
      </c>
      <c r="F24" s="28">
        <f>F6/F$5*100</f>
        <v>60.687160940325505</v>
      </c>
      <c r="G24" s="28">
        <f>G6/G$5*100</f>
        <v>88.9196675900277</v>
      </c>
      <c r="I24" s="13"/>
      <c r="J24" s="13"/>
      <c r="M24" s="13"/>
    </row>
    <row r="25" spans="1:13" s="11" customFormat="1" ht="27" customHeight="1" x14ac:dyDescent="0.35">
      <c r="A25" s="15" t="s">
        <v>8</v>
      </c>
      <c r="B25" s="26">
        <v>100</v>
      </c>
      <c r="C25" s="26">
        <f>C7/B7*100</f>
        <v>91.666666666666657</v>
      </c>
      <c r="D25" s="26">
        <f>D7/B7*100</f>
        <v>8.3333333333333321</v>
      </c>
      <c r="E25" s="26">
        <v>100</v>
      </c>
      <c r="F25" s="26">
        <f>F7/E7*100</f>
        <v>93.144815766923742</v>
      </c>
      <c r="G25" s="26">
        <f>G7/E7*100</f>
        <v>6.8551842330762645</v>
      </c>
      <c r="I25" s="13"/>
      <c r="J25" s="13"/>
      <c r="M25" s="13"/>
    </row>
    <row r="26" spans="1:13" s="11" customFormat="1" ht="10.5" customHeight="1" x14ac:dyDescent="0.35">
      <c r="A26" s="15"/>
      <c r="B26" s="26"/>
      <c r="C26" s="26"/>
      <c r="D26" s="26"/>
      <c r="E26" s="26"/>
      <c r="F26" s="26"/>
      <c r="G26" s="26"/>
      <c r="I26" s="13"/>
      <c r="J26" s="13"/>
      <c r="M26" s="13"/>
    </row>
    <row r="27" spans="1:13" s="11" customFormat="1" ht="27" customHeight="1" x14ac:dyDescent="0.35">
      <c r="A27" s="12" t="s">
        <v>9</v>
      </c>
      <c r="B27" s="26">
        <f>SUM(C27:D27)</f>
        <v>100</v>
      </c>
      <c r="C27" s="26">
        <f>C9/B9*100</f>
        <v>71.255060728744937</v>
      </c>
      <c r="D27" s="26">
        <f>D9/B9*100</f>
        <v>28.74493927125506</v>
      </c>
      <c r="E27" s="26">
        <f>SUM(F27:G27)</f>
        <v>100</v>
      </c>
      <c r="F27" s="26">
        <f>F9/E9*100</f>
        <v>70.91651542649727</v>
      </c>
      <c r="G27" s="26">
        <f>G9/E9*100</f>
        <v>29.083484573502723</v>
      </c>
      <c r="I27" s="13"/>
      <c r="J27" s="13"/>
      <c r="M27" s="13"/>
    </row>
    <row r="28" spans="1:13" s="11" customFormat="1" ht="27" customHeight="1" x14ac:dyDescent="0.35">
      <c r="A28" s="27" t="s">
        <v>17</v>
      </c>
      <c r="B28" s="28">
        <f t="shared" ref="B28:E28" si="1">B9/B$5*100</f>
        <v>64.248554913294797</v>
      </c>
      <c r="C28" s="28">
        <f t="shared" si="1"/>
        <v>58.128440366972477</v>
      </c>
      <c r="D28" s="28">
        <f t="shared" si="1"/>
        <v>86.938775510204081</v>
      </c>
      <c r="E28" s="28">
        <f t="shared" si="1"/>
        <v>63.206194436478349</v>
      </c>
      <c r="F28" s="28">
        <f>F9/F$5*100</f>
        <v>56.528028933092223</v>
      </c>
      <c r="G28" s="28">
        <f>G9/G$5*100</f>
        <v>88.78116343490305</v>
      </c>
      <c r="I28" s="13"/>
      <c r="J28" s="13"/>
      <c r="M28" s="13"/>
    </row>
    <row r="29" spans="1:13" s="11" customFormat="1" ht="27" customHeight="1" x14ac:dyDescent="0.35">
      <c r="A29" s="17" t="s">
        <v>10</v>
      </c>
      <c r="B29" s="29"/>
      <c r="C29" s="29"/>
      <c r="D29" s="29"/>
      <c r="E29" s="29"/>
      <c r="F29" s="29"/>
      <c r="G29" s="29"/>
      <c r="I29" s="13"/>
      <c r="J29" s="13"/>
      <c r="M29" s="13"/>
    </row>
    <row r="30" spans="1:13" s="11" customFormat="1" ht="27" customHeight="1" x14ac:dyDescent="0.35">
      <c r="A30" s="19" t="s">
        <v>11</v>
      </c>
      <c r="B30" s="28">
        <f t="shared" ref="B30:G32" si="2">B11/B$9*100</f>
        <v>8.8618983355825467</v>
      </c>
      <c r="C30" s="28">
        <f t="shared" si="2"/>
        <v>9.2803030303030312</v>
      </c>
      <c r="D30" s="28">
        <f t="shared" si="2"/>
        <v>7.8247261345852896</v>
      </c>
      <c r="E30" s="28">
        <f t="shared" si="2"/>
        <v>9.3012704174228666</v>
      </c>
      <c r="F30" s="28">
        <f t="shared" si="2"/>
        <v>10.428662827895073</v>
      </c>
      <c r="G30" s="28">
        <f t="shared" si="2"/>
        <v>6.5522620904836195</v>
      </c>
      <c r="I30" s="13"/>
      <c r="J30" s="13"/>
      <c r="M30" s="13"/>
    </row>
    <row r="31" spans="1:13" s="11" customFormat="1" ht="27" customHeight="1" x14ac:dyDescent="0.35">
      <c r="A31" s="19" t="s">
        <v>12</v>
      </c>
      <c r="B31" s="28">
        <f t="shared" si="2"/>
        <v>89.248762932973463</v>
      </c>
      <c r="C31" s="28">
        <f t="shared" si="2"/>
        <v>88.51010101010101</v>
      </c>
      <c r="D31" s="28">
        <f t="shared" si="2"/>
        <v>91.079812206572768</v>
      </c>
      <c r="E31" s="28">
        <f t="shared" si="2"/>
        <v>88.929219600725958</v>
      </c>
      <c r="F31" s="28">
        <f t="shared" si="2"/>
        <v>87.523992322456806</v>
      </c>
      <c r="G31" s="28">
        <f t="shared" si="2"/>
        <v>92.355694227769121</v>
      </c>
      <c r="I31" s="13"/>
      <c r="J31" s="13"/>
      <c r="M31" s="13"/>
    </row>
    <row r="32" spans="1:13" s="11" customFormat="1" ht="25.5" x14ac:dyDescent="0.35">
      <c r="A32" s="19" t="s">
        <v>13</v>
      </c>
      <c r="B32" s="28">
        <f t="shared" si="2"/>
        <v>1.8893387314439947</v>
      </c>
      <c r="C32" s="28">
        <f t="shared" si="2"/>
        <v>2.2095959595959598</v>
      </c>
      <c r="D32" s="28">
        <f t="shared" si="2"/>
        <v>1.0954616588419406</v>
      </c>
      <c r="E32" s="28">
        <f t="shared" si="2"/>
        <v>1.7695099818511795</v>
      </c>
      <c r="F32" s="28">
        <f t="shared" si="2"/>
        <v>2.1113243761996161</v>
      </c>
      <c r="G32" s="28">
        <f t="shared" si="2"/>
        <v>0.93603744149765999</v>
      </c>
      <c r="I32" s="13"/>
      <c r="J32" s="13"/>
      <c r="M32" s="13"/>
    </row>
    <row r="33" spans="1:13" s="11" customFormat="1" ht="10.5" customHeight="1" x14ac:dyDescent="0.35">
      <c r="A33" s="19"/>
      <c r="B33" s="28"/>
      <c r="C33" s="28"/>
      <c r="D33" s="28"/>
      <c r="E33" s="28"/>
      <c r="F33" s="28"/>
      <c r="G33" s="28"/>
      <c r="I33" s="13"/>
      <c r="J33" s="13"/>
      <c r="M33" s="13"/>
    </row>
    <row r="34" spans="1:13" s="16" customFormat="1" ht="25.5" x14ac:dyDescent="0.35">
      <c r="A34" s="12" t="s">
        <v>18</v>
      </c>
      <c r="B34" s="26">
        <v>100</v>
      </c>
      <c r="C34" s="26">
        <f>C15/B15*100</f>
        <v>98.165137614678898</v>
      </c>
      <c r="D34" s="26">
        <f>D15/B15*100</f>
        <v>1.834862385321101</v>
      </c>
      <c r="E34" s="26">
        <v>100</v>
      </c>
      <c r="F34" s="26">
        <f>F15/E15*100</f>
        <v>99.137931034482762</v>
      </c>
      <c r="G34" s="26">
        <f>G15/E15*100</f>
        <v>0.86206896551724133</v>
      </c>
      <c r="I34" s="13"/>
      <c r="J34" s="13"/>
      <c r="M34" s="13"/>
    </row>
    <row r="35" spans="1:13" s="16" customFormat="1" ht="27" customHeight="1" x14ac:dyDescent="0.35">
      <c r="A35" s="27" t="s">
        <v>19</v>
      </c>
      <c r="B35" s="30">
        <f t="shared" ref="B35:D35" si="3">B15/B6*100</f>
        <v>4.67409948542024</v>
      </c>
      <c r="C35" s="30">
        <f t="shared" si="3"/>
        <v>6.3276167947959792</v>
      </c>
      <c r="D35" s="30">
        <f t="shared" si="3"/>
        <v>0.31201248049921998</v>
      </c>
      <c r="E35" s="30">
        <f>E15/E6*100</f>
        <v>5</v>
      </c>
      <c r="F35" s="30">
        <f>F15/F6*100</f>
        <v>6.8533969010727063</v>
      </c>
      <c r="G35" s="30">
        <f>G15/G6*100</f>
        <v>0.1557632398753894</v>
      </c>
      <c r="I35" s="13"/>
      <c r="J35" s="13"/>
      <c r="M35" s="13"/>
    </row>
    <row r="36" spans="1:13" s="16" customFormat="1" ht="27" customHeight="1" x14ac:dyDescent="0.35">
      <c r="A36" s="27" t="s">
        <v>20</v>
      </c>
      <c r="B36" s="30">
        <v>18.257261410788381</v>
      </c>
      <c r="C36" s="30">
        <v>22.631578947368421</v>
      </c>
      <c r="D36" s="31">
        <v>1.9607843137254901</v>
      </c>
      <c r="E36" s="30">
        <v>18</v>
      </c>
      <c r="F36" s="30">
        <v>21.634615384615401</v>
      </c>
      <c r="G36" s="31">
        <v>0</v>
      </c>
      <c r="I36" s="13"/>
      <c r="J36" s="13"/>
      <c r="M36" s="13"/>
    </row>
    <row r="37" spans="1:13" s="16" customFormat="1" ht="27" customHeight="1" x14ac:dyDescent="0.35">
      <c r="A37" s="17" t="s">
        <v>10</v>
      </c>
      <c r="B37" s="18"/>
      <c r="C37" s="28"/>
      <c r="D37" s="18"/>
      <c r="E37" s="18"/>
      <c r="F37" s="28"/>
      <c r="G37" s="18"/>
      <c r="I37" s="13"/>
      <c r="J37" s="13"/>
      <c r="M37" s="13"/>
    </row>
    <row r="38" spans="1:13" s="16" customFormat="1" ht="27" customHeight="1" x14ac:dyDescent="0.35">
      <c r="A38" s="19" t="s">
        <v>11</v>
      </c>
      <c r="B38" s="31">
        <f t="shared" ref="B38:C38" si="4">B17/B15*100</f>
        <v>40.366972477064223</v>
      </c>
      <c r="C38" s="31">
        <f t="shared" si="4"/>
        <v>40.186915887850468</v>
      </c>
      <c r="D38" s="31">
        <f>D17/D15*100</f>
        <v>50</v>
      </c>
      <c r="E38" s="31">
        <f>E17/E15*100</f>
        <v>38.793103448275865</v>
      </c>
      <c r="F38" s="31">
        <f>F17/F15*100</f>
        <v>39.130434782608695</v>
      </c>
      <c r="G38" s="31">
        <f t="shared" ref="G38" si="5">G17/G15*100</f>
        <v>0</v>
      </c>
      <c r="I38" s="13"/>
      <c r="J38" s="13"/>
      <c r="M38" s="13"/>
    </row>
    <row r="39" spans="1:13" s="16" customFormat="1" ht="27" customHeight="1" x14ac:dyDescent="0.35">
      <c r="A39" s="19" t="s">
        <v>12</v>
      </c>
      <c r="B39" s="31">
        <f t="shared" ref="B39:C39" si="6">B18/B15*100</f>
        <v>59.633027522935777</v>
      </c>
      <c r="C39" s="31">
        <f t="shared" si="6"/>
        <v>59.813084112149525</v>
      </c>
      <c r="D39" s="31">
        <f>D18/D15*100</f>
        <v>50</v>
      </c>
      <c r="E39" s="31">
        <f>E18/E15*100</f>
        <v>61.206896551724135</v>
      </c>
      <c r="F39" s="31">
        <f>F18/F15*100</f>
        <v>60.869565217391312</v>
      </c>
      <c r="G39" s="31">
        <f>G18/G15*100</f>
        <v>100</v>
      </c>
      <c r="I39" s="13"/>
      <c r="J39" s="13"/>
      <c r="M39" s="13"/>
    </row>
    <row r="40" spans="1:13" s="16" customFormat="1" ht="27" customHeight="1" thickBot="1" x14ac:dyDescent="0.4">
      <c r="A40" s="19" t="s">
        <v>13</v>
      </c>
      <c r="B40" s="30">
        <v>0</v>
      </c>
      <c r="C40" s="30">
        <v>0</v>
      </c>
      <c r="D40" s="20">
        <v>0</v>
      </c>
      <c r="E40" s="21">
        <v>0</v>
      </c>
      <c r="F40" s="21">
        <v>0</v>
      </c>
      <c r="G40" s="20">
        <v>0</v>
      </c>
      <c r="I40" s="13"/>
      <c r="J40" s="13"/>
      <c r="M40" s="13"/>
    </row>
    <row r="41" spans="1:13" ht="1.4" customHeight="1" thickBot="1" x14ac:dyDescent="0.55000000000000004">
      <c r="A41" s="33"/>
      <c r="B41" s="34"/>
      <c r="C41" s="34"/>
      <c r="D41" s="34"/>
      <c r="E41" s="34"/>
      <c r="F41" s="34"/>
      <c r="G41" s="34"/>
      <c r="I41" s="13">
        <f t="shared" ref="I41" si="7">SUM(F41:G41)</f>
        <v>0</v>
      </c>
    </row>
    <row r="42" spans="1:13" s="37" customFormat="1" ht="26" thickTop="1" x14ac:dyDescent="0.55000000000000004">
      <c r="A42" s="35" t="s">
        <v>21</v>
      </c>
      <c r="B42" s="35"/>
      <c r="C42" s="35"/>
      <c r="D42" s="35"/>
      <c r="E42" s="35"/>
      <c r="F42" s="35"/>
      <c r="G42" s="35"/>
      <c r="H42" s="36"/>
    </row>
    <row r="43" spans="1:13" s="37" customFormat="1" ht="73.5" customHeight="1" x14ac:dyDescent="0.55000000000000004">
      <c r="A43" s="38" t="s">
        <v>22</v>
      </c>
      <c r="B43" s="35"/>
      <c r="C43" s="35"/>
      <c r="D43" s="35"/>
      <c r="E43" s="35"/>
      <c r="F43" s="35"/>
      <c r="G43" s="35"/>
      <c r="H43" s="39"/>
      <c r="I43" s="39"/>
      <c r="J43" s="39"/>
    </row>
    <row r="44" spans="1:13" s="37" customFormat="1" ht="26" x14ac:dyDescent="0.55000000000000004">
      <c r="A44" s="40"/>
      <c r="B44" s="41"/>
      <c r="C44" s="41"/>
      <c r="D44" s="41"/>
      <c r="E44" s="41"/>
      <c r="F44" s="41"/>
      <c r="G44" s="41"/>
    </row>
    <row r="45" spans="1:13" s="41" customFormat="1" ht="25.5" x14ac:dyDescent="0.5">
      <c r="A45" s="40" t="s">
        <v>23</v>
      </c>
    </row>
    <row r="46" spans="1:13" ht="25.5" x14ac:dyDescent="0.5">
      <c r="B46" s="41"/>
      <c r="C46" s="41"/>
      <c r="D46" s="41"/>
      <c r="E46" s="41"/>
      <c r="F46" s="41"/>
      <c r="G46" s="41"/>
    </row>
    <row r="47" spans="1:13" ht="25.5" x14ac:dyDescent="0.5">
      <c r="B47" s="41"/>
      <c r="C47" s="41"/>
      <c r="D47" s="41"/>
      <c r="E47" s="41"/>
      <c r="F47" s="41"/>
      <c r="G47" s="41"/>
    </row>
    <row r="48" spans="1:13" ht="25.5" x14ac:dyDescent="0.5">
      <c r="B48" s="41"/>
      <c r="C48" s="41"/>
      <c r="D48" s="41"/>
      <c r="E48" s="41"/>
      <c r="F48" s="41"/>
      <c r="G48" s="41"/>
    </row>
    <row r="49" spans="1:7" s="43" customFormat="1" ht="25.5" x14ac:dyDescent="0.5">
      <c r="A49" s="42" t="s">
        <v>23</v>
      </c>
      <c r="B49" s="41"/>
      <c r="C49" s="41"/>
      <c r="D49" s="41"/>
      <c r="E49" s="41"/>
      <c r="F49" s="41"/>
      <c r="G49" s="41"/>
    </row>
    <row r="50" spans="1:7" ht="25.5" x14ac:dyDescent="0.5">
      <c r="B50" s="41"/>
      <c r="C50" s="41"/>
      <c r="D50" s="41"/>
      <c r="E50" s="41"/>
      <c r="F50" s="41"/>
      <c r="G50" s="41"/>
    </row>
    <row r="51" spans="1:7" ht="25.5" x14ac:dyDescent="0.5">
      <c r="B51" s="41"/>
      <c r="C51" s="41"/>
      <c r="D51" s="41"/>
      <c r="E51" s="41"/>
      <c r="F51" s="41"/>
      <c r="G51" s="41"/>
    </row>
  </sheetData>
  <mergeCells count="5">
    <mergeCell ref="A2:A3"/>
    <mergeCell ref="B2:D2"/>
    <mergeCell ref="E2:G2"/>
    <mergeCell ref="A42:G42"/>
    <mergeCell ref="A43:G43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5" orientation="portrait" r:id="rId1"/>
  <headerFooter>
    <oddFooter>&amp;L&amp;"-,Italic"&amp;20Source: Report of the Labour Force Survey (LFS)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1a - Sex 18+</vt:lpstr>
      <vt:lpstr>1b - Residential Sts 18+</vt:lpstr>
      <vt:lpstr>'1a - Sex 18+'!Print_Area</vt:lpstr>
      <vt:lpstr>'1b - Residential Sts 18+'!Print_Area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 Farah</dc:creator>
  <cp:lastModifiedBy>Dk Farah</cp:lastModifiedBy>
  <dcterms:created xsi:type="dcterms:W3CDTF">2026-04-08T00:44:45Z</dcterms:created>
  <dcterms:modified xsi:type="dcterms:W3CDTF">2026-04-08T00:45:23Z</dcterms:modified>
</cp:coreProperties>
</file>