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94177a1aae3ebc/KTK 2025/Report of LFS 2025/Preliminary Report LFS 2025/"/>
    </mc:Choice>
  </mc:AlternateContent>
  <xr:revisionPtr revIDLastSave="0" documentId="8_{89991841-EC3F-4644-90D9-98DAF5AC4229}" xr6:coauthVersionLast="47" xr6:coauthVersionMax="47" xr10:uidLastSave="{00000000-0000-0000-0000-000000000000}"/>
  <bookViews>
    <workbookView xWindow="-110" yWindow="-110" windowWidth="19420" windowHeight="10300" xr2:uid="{AF7E2CF6-8811-4F52-A543-BB9D6C9EBB20}"/>
  </bookViews>
  <sheets>
    <sheet name="2a - Sex 15+" sheetId="1" r:id="rId1"/>
    <sheet name="2b -  Residential Sts 15+" sheetId="2" r:id="rId2"/>
  </sheets>
  <definedNames>
    <definedName name="_xlnm.Print_Area" localSheetId="0">'2a - Sex 15+'!$A$1:$G$43</definedName>
    <definedName name="_xlnm.Print_Area" localSheetId="1">'2b -  Residential Sts 15+'!$A$1:$G$43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F39" i="2"/>
  <c r="E39" i="2"/>
  <c r="D39" i="2"/>
  <c r="C39" i="2"/>
  <c r="B39" i="2"/>
  <c r="F38" i="2"/>
  <c r="E38" i="2"/>
  <c r="D38" i="2"/>
  <c r="C38" i="2"/>
  <c r="B38" i="2"/>
  <c r="F35" i="2"/>
  <c r="E35" i="2"/>
  <c r="D35" i="2"/>
  <c r="C35" i="2"/>
  <c r="F34" i="2"/>
  <c r="D34" i="2"/>
  <c r="C34" i="2"/>
  <c r="F32" i="2"/>
  <c r="E32" i="2"/>
  <c r="D32" i="2"/>
  <c r="C32" i="2"/>
  <c r="B32" i="2"/>
  <c r="E31" i="2"/>
  <c r="D31" i="2"/>
  <c r="C31" i="2"/>
  <c r="B31" i="2"/>
  <c r="E30" i="2"/>
  <c r="D30" i="2"/>
  <c r="C30" i="2"/>
  <c r="B30" i="2"/>
  <c r="E28" i="2"/>
  <c r="D28" i="2"/>
  <c r="C28" i="2"/>
  <c r="B28" i="2"/>
  <c r="G27" i="2"/>
  <c r="F27" i="2"/>
  <c r="E27" i="2" s="1"/>
  <c r="D27" i="2"/>
  <c r="C27" i="2"/>
  <c r="B27" i="2" s="1"/>
  <c r="G25" i="2"/>
  <c r="F25" i="2"/>
  <c r="D25" i="2"/>
  <c r="C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 s="1"/>
  <c r="D22" i="2"/>
  <c r="C22" i="2"/>
  <c r="B22" i="2" s="1"/>
  <c r="G18" i="2"/>
  <c r="G39" i="2" s="1"/>
  <c r="G15" i="2"/>
  <c r="G40" i="2" s="1"/>
  <c r="G9" i="2"/>
  <c r="G28" i="2" s="1"/>
  <c r="F9" i="2"/>
  <c r="F28" i="2" s="1"/>
  <c r="F40" i="1"/>
  <c r="C40" i="1"/>
  <c r="G39" i="1"/>
  <c r="F39" i="1"/>
  <c r="E39" i="1"/>
  <c r="D39" i="1"/>
  <c r="C39" i="1"/>
  <c r="B39" i="1"/>
  <c r="G38" i="1"/>
  <c r="F38" i="1"/>
  <c r="E38" i="1"/>
  <c r="D38" i="1"/>
  <c r="C38" i="1"/>
  <c r="B38" i="1"/>
  <c r="F35" i="1"/>
  <c r="E35" i="1"/>
  <c r="D35" i="1"/>
  <c r="C35" i="1"/>
  <c r="G34" i="1"/>
  <c r="E34" i="1" s="1"/>
  <c r="F34" i="1"/>
  <c r="D34" i="1"/>
  <c r="C34" i="1"/>
  <c r="B34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8" i="1"/>
  <c r="F28" i="1"/>
  <c r="E28" i="1"/>
  <c r="D28" i="1"/>
  <c r="C28" i="1"/>
  <c r="B28" i="1"/>
  <c r="G27" i="1"/>
  <c r="F27" i="1"/>
  <c r="E27" i="1"/>
  <c r="D27" i="1"/>
  <c r="C27" i="1"/>
  <c r="B27" i="1" s="1"/>
  <c r="G25" i="1"/>
  <c r="F25" i="1"/>
  <c r="E25" i="1" s="1"/>
  <c r="D25" i="1"/>
  <c r="C25" i="1"/>
  <c r="B25" i="1" s="1"/>
  <c r="G24" i="1"/>
  <c r="F24" i="1"/>
  <c r="E24" i="1"/>
  <c r="D24" i="1"/>
  <c r="C24" i="1"/>
  <c r="B24" i="1"/>
  <c r="G23" i="1"/>
  <c r="F23" i="1"/>
  <c r="E23" i="1" s="1"/>
  <c r="D23" i="1"/>
  <c r="B23" i="1" s="1"/>
  <c r="C23" i="1"/>
  <c r="G22" i="1"/>
  <c r="F22" i="1"/>
  <c r="E22" i="1"/>
  <c r="D22" i="1"/>
  <c r="B22" i="1" s="1"/>
  <c r="C22" i="1"/>
  <c r="G15" i="1"/>
  <c r="G35" i="1" s="1"/>
  <c r="G32" i="2" l="1"/>
  <c r="F31" i="2"/>
  <c r="G35" i="2"/>
  <c r="G31" i="2"/>
  <c r="F30" i="2"/>
  <c r="G30" i="2"/>
  <c r="G34" i="2"/>
  <c r="G38" i="2"/>
</calcChain>
</file>

<file path=xl/sharedStrings.xml><?xml version="1.0" encoding="utf-8"?>
<sst xmlns="http://schemas.openxmlformats.org/spreadsheetml/2006/main" count="88" uniqueCount="27">
  <si>
    <t>Table 2a: Labour Market Indicator aged 15 years and over by Sex, 2024 and 2025</t>
  </si>
  <si>
    <t>Labour Market Indicator</t>
  </si>
  <si>
    <t>Total</t>
  </si>
  <si>
    <t>Male</t>
  </si>
  <si>
    <t>Female</t>
  </si>
  <si>
    <t>Number</t>
  </si>
  <si>
    <t>Working Age Population 
(aged 15 years and over)</t>
  </si>
  <si>
    <t>Labour Force</t>
  </si>
  <si>
    <t>Outside Labour Force</t>
  </si>
  <si>
    <t>Employed</t>
  </si>
  <si>
    <t>Age Group</t>
  </si>
  <si>
    <t>15 – 24</t>
  </si>
  <si>
    <t>25 – 64</t>
  </si>
  <si>
    <t>65 and over</t>
  </si>
  <si>
    <t>Unemployed</t>
  </si>
  <si>
    <t>Percentage (%)</t>
  </si>
  <si>
    <t>Labour Force Participation Rate</t>
  </si>
  <si>
    <t>Employment to Population Ratio</t>
  </si>
  <si>
    <t xml:space="preserve">Unemployed </t>
  </si>
  <si>
    <t>Unemployed Rate</t>
  </si>
  <si>
    <t>Youth Unemployment Rate</t>
  </si>
  <si>
    <t>Notes: 
Data may not add up to the total due to the rounding.</t>
  </si>
  <si>
    <t>Notations:
                  -      Nil
                  0     Below Unit</t>
  </si>
  <si>
    <t xml:space="preserve">  </t>
  </si>
  <si>
    <t>Table 2b: Labour Market Indicator aged 15 years and over by Local and Non-local, 2024 and 2025</t>
  </si>
  <si>
    <t>Local</t>
  </si>
  <si>
    <t>Non-local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</si>
</sst>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0.0"/>
    <numFmt numFmtId="168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sz val="18"/>
      <color theme="1"/>
      <name val="Tw Cen MT"/>
      <family val="2"/>
    </font>
    <font>
      <b/>
      <sz val="20"/>
      <name val="Century Gothic"/>
      <family val="2"/>
    </font>
    <font>
      <b/>
      <sz val="18"/>
      <color theme="0"/>
      <name val="Century Gothic"/>
      <family val="2"/>
    </font>
    <font>
      <b/>
      <u/>
      <sz val="20"/>
      <name val="Century Gothic"/>
      <family val="2"/>
    </font>
    <font>
      <sz val="20"/>
      <color theme="1"/>
      <name val="Tw Cen MT"/>
      <family val="2"/>
    </font>
    <font>
      <u/>
      <sz val="20"/>
      <name val="Century Gothic"/>
      <family val="2"/>
    </font>
    <font>
      <sz val="20"/>
      <name val="Century Gothic"/>
      <family val="2"/>
    </font>
    <font>
      <sz val="20"/>
      <color rgb="FF00B050"/>
      <name val="Century Gothic"/>
      <family val="2"/>
    </font>
    <font>
      <sz val="20"/>
      <color theme="1"/>
      <name val="Century Gothic"/>
      <family val="2"/>
    </font>
    <font>
      <sz val="10"/>
      <name val="Arial"/>
      <family val="2"/>
    </font>
    <font>
      <i/>
      <sz val="16"/>
      <name val="Calibri"/>
      <family val="2"/>
      <scheme val="minor"/>
    </font>
    <font>
      <sz val="1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B0F0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00B0F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/>
    <xf numFmtId="0" fontId="3" fillId="0" borderId="0" xfId="0" applyFont="1"/>
    <xf numFmtId="0" fontId="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3" fontId="4" fillId="4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wrapText="1" indent="3"/>
    </xf>
    <xf numFmtId="3" fontId="9" fillId="4" borderId="0" xfId="0" applyNumberFormat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6"/>
    </xf>
    <xf numFmtId="165" fontId="9" fillId="4" borderId="0" xfId="1" applyNumberFormat="1" applyFont="1" applyFill="1" applyAlignment="1">
      <alignment horizontal="right" vertical="top" wrapText="1"/>
    </xf>
    <xf numFmtId="164" fontId="9" fillId="4" borderId="0" xfId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5"/>
    </xf>
    <xf numFmtId="0" fontId="6" fillId="3" borderId="0" xfId="0" applyFont="1" applyFill="1" applyAlignment="1">
      <alignment horizontal="left" vertical="center" wrapText="1"/>
    </xf>
    <xf numFmtId="166" fontId="4" fillId="4" borderId="0" xfId="0" applyNumberFormat="1" applyFont="1" applyFill="1" applyAlignment="1">
      <alignment horizontal="right" vertical="top" wrapText="1"/>
    </xf>
    <xf numFmtId="167" fontId="4" fillId="4" borderId="0" xfId="0" applyNumberFormat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3"/>
    </xf>
    <xf numFmtId="167" fontId="9" fillId="4" borderId="0" xfId="0" applyNumberFormat="1" applyFont="1" applyFill="1" applyAlignment="1">
      <alignment horizontal="right" vertical="top" wrapText="1"/>
    </xf>
    <xf numFmtId="167" fontId="10" fillId="4" borderId="0" xfId="0" applyNumberFormat="1" applyFont="1" applyFill="1" applyAlignment="1">
      <alignment horizontal="right" vertical="top" wrapText="1"/>
    </xf>
    <xf numFmtId="166" fontId="9" fillId="4" borderId="0" xfId="0" applyNumberFormat="1" applyFont="1" applyFill="1" applyAlignment="1">
      <alignment horizontal="right" vertical="top" wrapText="1"/>
    </xf>
    <xf numFmtId="168" fontId="9" fillId="4" borderId="0" xfId="1" applyNumberFormat="1" applyFont="1" applyFill="1" applyAlignment="1">
      <alignment horizontal="right" vertical="top" wrapText="1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49" fontId="13" fillId="0" borderId="6" xfId="2" applyNumberFormat="1" applyFont="1" applyBorder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7" fillId="0" borderId="0" xfId="0" applyFont="1"/>
    <xf numFmtId="49" fontId="13" fillId="0" borderId="0" xfId="2" applyNumberFormat="1" applyFont="1" applyAlignment="1">
      <alignment horizontal="left" vertical="top" wrapText="1"/>
    </xf>
    <xf numFmtId="49" fontId="13" fillId="0" borderId="0" xfId="2" applyNumberFormat="1" applyFont="1" applyAlignment="1">
      <alignment horizontal="left" vertical="top"/>
    </xf>
    <xf numFmtId="167" fontId="7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4" fillId="0" borderId="0" xfId="0" applyFont="1" applyAlignment="1">
      <alignment wrapText="1"/>
    </xf>
    <xf numFmtId="0" fontId="14" fillId="0" borderId="0" xfId="0" applyFont="1"/>
  </cellXfs>
  <cellStyles count="3">
    <cellStyle name="Comma" xfId="1" builtinId="3"/>
    <cellStyle name="Normal" xfId="0" builtinId="0"/>
    <cellStyle name="Normal 2 2" xfId="2" xr:uid="{51A0D03B-3439-45B7-9384-FD581D5DE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1DDE-8BD6-41F4-B502-84064B782C56}">
  <sheetPr>
    <tabColor theme="8"/>
  </sheetPr>
  <dimension ref="A1:N50"/>
  <sheetViews>
    <sheetView tabSelected="1" zoomScale="70" zoomScaleNormal="70" zoomScaleSheetLayoutView="85" zoomScalePageLayoutView="50" workbookViewId="0">
      <pane xSplit="1" topLeftCell="B1" activePane="topRight" state="frozen"/>
      <selection activeCell="E24" sqref="E24"/>
      <selection pane="topRight" activeCell="E24" sqref="E24"/>
    </sheetView>
  </sheetViews>
  <sheetFormatPr defaultColWidth="8.81640625" defaultRowHeight="23" x14ac:dyDescent="0.5"/>
  <cols>
    <col min="1" max="1" width="85.7265625" style="40" customWidth="1"/>
    <col min="2" max="7" width="20" style="41" customWidth="1"/>
    <col min="8" max="8" width="17.26953125" style="3" bestFit="1" customWidth="1"/>
    <col min="9" max="9" width="12.7265625" style="3" bestFit="1" customWidth="1"/>
    <col min="10" max="10" width="8.81640625" style="3"/>
    <col min="11" max="13" width="20.1796875" style="3" customWidth="1"/>
    <col min="14" max="14" width="11.1796875" style="3" bestFit="1" customWidth="1"/>
    <col min="15" max="16384" width="8.81640625" style="3"/>
  </cols>
  <sheetData>
    <row r="1" spans="1:14" ht="36.65" customHeight="1" thickBot="1" x14ac:dyDescent="0.55000000000000004">
      <c r="A1" s="1" t="s">
        <v>0</v>
      </c>
      <c r="B1" s="2"/>
      <c r="C1" s="2"/>
      <c r="D1" s="2"/>
      <c r="E1" s="2"/>
      <c r="F1" s="2"/>
      <c r="G1" s="2"/>
    </row>
    <row r="2" spans="1:14" ht="37.5" customHeight="1" thickBot="1" x14ac:dyDescent="0.55000000000000004">
      <c r="A2" s="4" t="s">
        <v>1</v>
      </c>
      <c r="B2" s="5">
        <v>2024</v>
      </c>
      <c r="C2" s="6"/>
      <c r="D2" s="6"/>
      <c r="E2" s="5">
        <v>2025</v>
      </c>
      <c r="F2" s="6"/>
      <c r="G2" s="6"/>
    </row>
    <row r="3" spans="1:14" ht="37.5" customHeight="1" thickTop="1" thickBot="1" x14ac:dyDescent="0.55000000000000004">
      <c r="A3" s="4"/>
      <c r="B3" s="7" t="s">
        <v>2</v>
      </c>
      <c r="C3" s="7" t="s">
        <v>3</v>
      </c>
      <c r="D3" s="7" t="s">
        <v>4</v>
      </c>
      <c r="E3" s="7" t="s">
        <v>2</v>
      </c>
      <c r="F3" s="7" t="s">
        <v>3</v>
      </c>
      <c r="G3" s="7" t="s">
        <v>4</v>
      </c>
    </row>
    <row r="4" spans="1:14" ht="27" customHeight="1" thickTop="1" x14ac:dyDescent="0.5">
      <c r="A4" s="8" t="s">
        <v>5</v>
      </c>
      <c r="B4" s="9"/>
      <c r="C4" s="9"/>
      <c r="D4" s="9"/>
      <c r="E4" s="9"/>
      <c r="F4" s="9"/>
      <c r="G4" s="9"/>
      <c r="H4" s="10"/>
      <c r="I4" s="10"/>
    </row>
    <row r="5" spans="1:14" s="10" customFormat="1" ht="51.75" customHeight="1" x14ac:dyDescent="0.35">
      <c r="A5" s="11" t="s">
        <v>6</v>
      </c>
      <c r="B5" s="9">
        <v>364800</v>
      </c>
      <c r="C5" s="9">
        <v>194000</v>
      </c>
      <c r="D5" s="9">
        <v>170800</v>
      </c>
      <c r="E5" s="9">
        <v>367800</v>
      </c>
      <c r="F5" s="9">
        <v>198000</v>
      </c>
      <c r="G5" s="9">
        <v>169800</v>
      </c>
      <c r="H5" s="12"/>
      <c r="I5" s="12"/>
      <c r="K5" s="9"/>
      <c r="L5" s="12"/>
      <c r="N5" s="12"/>
    </row>
    <row r="6" spans="1:14" s="10" customFormat="1" ht="27" customHeight="1" x14ac:dyDescent="0.35">
      <c r="A6" s="11" t="s">
        <v>7</v>
      </c>
      <c r="B6" s="9">
        <v>233800</v>
      </c>
      <c r="C6" s="9">
        <v>139700</v>
      </c>
      <c r="D6" s="9">
        <v>94100</v>
      </c>
      <c r="E6" s="9">
        <v>232600</v>
      </c>
      <c r="F6" s="9">
        <v>140600</v>
      </c>
      <c r="G6" s="9">
        <v>92000</v>
      </c>
      <c r="H6" s="12"/>
      <c r="I6" s="12"/>
      <c r="K6" s="9"/>
      <c r="L6" s="12"/>
      <c r="N6" s="12"/>
    </row>
    <row r="7" spans="1:14" s="14" customFormat="1" ht="27" customHeight="1" x14ac:dyDescent="0.35">
      <c r="A7" s="13" t="s">
        <v>8</v>
      </c>
      <c r="B7" s="9">
        <v>131000</v>
      </c>
      <c r="C7" s="9">
        <v>54300</v>
      </c>
      <c r="D7" s="9">
        <v>76700</v>
      </c>
      <c r="E7" s="9">
        <v>135200</v>
      </c>
      <c r="F7" s="9">
        <v>57400</v>
      </c>
      <c r="G7" s="9">
        <v>77800</v>
      </c>
      <c r="H7" s="12"/>
      <c r="I7" s="12"/>
      <c r="K7" s="9"/>
      <c r="L7" s="12"/>
      <c r="N7" s="12"/>
    </row>
    <row r="8" spans="1:14" s="14" customFormat="1" ht="10.5" customHeight="1" x14ac:dyDescent="0.35">
      <c r="A8" s="13"/>
      <c r="B8" s="15"/>
      <c r="C8" s="15"/>
      <c r="D8" s="15"/>
      <c r="E8" s="15"/>
      <c r="F8" s="15"/>
      <c r="G8" s="15"/>
      <c r="H8" s="12"/>
      <c r="I8" s="12"/>
      <c r="K8" s="9"/>
      <c r="L8" s="12"/>
      <c r="N8" s="12"/>
    </row>
    <row r="9" spans="1:14" s="10" customFormat="1" ht="27" customHeight="1" x14ac:dyDescent="0.35">
      <c r="A9" s="11" t="s">
        <v>9</v>
      </c>
      <c r="B9" s="9">
        <v>222700</v>
      </c>
      <c r="C9" s="9">
        <v>133800</v>
      </c>
      <c r="D9" s="9">
        <v>88900</v>
      </c>
      <c r="E9" s="9">
        <v>220800</v>
      </c>
      <c r="F9" s="9">
        <v>134800</v>
      </c>
      <c r="G9" s="9">
        <v>86000</v>
      </c>
      <c r="H9" s="12"/>
      <c r="I9" s="12"/>
      <c r="K9" s="9"/>
      <c r="L9" s="12"/>
      <c r="N9" s="12"/>
    </row>
    <row r="10" spans="1:14" s="10" customFormat="1" ht="27" customHeight="1" x14ac:dyDescent="0.35">
      <c r="A10" s="16" t="s">
        <v>10</v>
      </c>
      <c r="B10" s="17"/>
      <c r="C10" s="17"/>
      <c r="D10" s="17"/>
      <c r="E10" s="17"/>
      <c r="F10" s="17"/>
      <c r="G10" s="17"/>
      <c r="H10" s="12"/>
      <c r="I10" s="12"/>
      <c r="K10" s="17"/>
      <c r="L10" s="12"/>
      <c r="N10" s="12"/>
    </row>
    <row r="11" spans="1:14" s="10" customFormat="1" ht="27" customHeight="1" x14ac:dyDescent="0.35">
      <c r="A11" s="18" t="s">
        <v>11</v>
      </c>
      <c r="B11" s="17">
        <v>20100</v>
      </c>
      <c r="C11" s="17">
        <v>12600</v>
      </c>
      <c r="D11" s="17">
        <v>7500</v>
      </c>
      <c r="E11" s="17">
        <v>20900</v>
      </c>
      <c r="F11" s="17">
        <v>13800</v>
      </c>
      <c r="G11" s="17">
        <v>7100</v>
      </c>
      <c r="H11" s="12"/>
      <c r="I11" s="12"/>
      <c r="K11" s="17"/>
      <c r="L11" s="12"/>
      <c r="N11" s="12"/>
    </row>
    <row r="12" spans="1:14" s="10" customFormat="1" ht="27" customHeight="1" x14ac:dyDescent="0.35">
      <c r="A12" s="18" t="s">
        <v>12</v>
      </c>
      <c r="B12" s="17">
        <v>198400</v>
      </c>
      <c r="C12" s="17">
        <v>118600</v>
      </c>
      <c r="D12" s="17">
        <v>79800</v>
      </c>
      <c r="E12" s="17">
        <v>196000</v>
      </c>
      <c r="F12" s="17">
        <v>118500</v>
      </c>
      <c r="G12" s="17">
        <v>77500</v>
      </c>
      <c r="H12" s="12"/>
      <c r="I12" s="12"/>
      <c r="K12" s="17"/>
      <c r="L12" s="12"/>
      <c r="N12" s="12"/>
    </row>
    <row r="13" spans="1:14" s="10" customFormat="1" ht="27" customHeight="1" x14ac:dyDescent="0.35">
      <c r="A13" s="18" t="s">
        <v>13</v>
      </c>
      <c r="B13" s="17">
        <v>4200</v>
      </c>
      <c r="C13" s="17">
        <v>2600</v>
      </c>
      <c r="D13" s="17">
        <v>1600</v>
      </c>
      <c r="E13" s="17">
        <v>3900</v>
      </c>
      <c r="F13" s="17">
        <v>2500</v>
      </c>
      <c r="G13" s="17">
        <v>1400</v>
      </c>
      <c r="H13" s="12"/>
      <c r="I13" s="12"/>
      <c r="K13" s="17"/>
      <c r="L13" s="12"/>
      <c r="N13" s="12"/>
    </row>
    <row r="14" spans="1:14" s="10" customFormat="1" ht="10.5" customHeight="1" x14ac:dyDescent="0.35">
      <c r="A14" s="18"/>
      <c r="B14" s="17"/>
      <c r="C14" s="17"/>
      <c r="D14" s="17"/>
      <c r="E14" s="17"/>
      <c r="F14" s="17"/>
      <c r="G14" s="17"/>
      <c r="H14" s="12"/>
      <c r="I14" s="12"/>
      <c r="K14" s="17"/>
      <c r="L14" s="12"/>
      <c r="N14" s="12"/>
    </row>
    <row r="15" spans="1:14" s="14" customFormat="1" ht="27" customHeight="1" x14ac:dyDescent="0.35">
      <c r="A15" s="11" t="s">
        <v>14</v>
      </c>
      <c r="B15" s="9">
        <v>11100</v>
      </c>
      <c r="C15" s="9">
        <v>5900</v>
      </c>
      <c r="D15" s="9">
        <v>5200</v>
      </c>
      <c r="E15" s="9">
        <v>11800</v>
      </c>
      <c r="F15" s="9">
        <v>5800</v>
      </c>
      <c r="G15" s="9">
        <f>6100-100</f>
        <v>6000</v>
      </c>
      <c r="H15" s="12"/>
      <c r="I15" s="12"/>
      <c r="K15" s="9"/>
      <c r="L15" s="12"/>
      <c r="N15" s="12"/>
    </row>
    <row r="16" spans="1:14" s="14" customFormat="1" ht="27" customHeight="1" x14ac:dyDescent="0.35">
      <c r="A16" s="16" t="s">
        <v>10</v>
      </c>
      <c r="B16" s="19"/>
      <c r="C16" s="19"/>
      <c r="D16" s="19"/>
      <c r="E16" s="19"/>
      <c r="F16" s="19"/>
      <c r="G16" s="19"/>
      <c r="H16" s="12"/>
      <c r="I16" s="12"/>
      <c r="K16" s="19"/>
      <c r="L16" s="12"/>
      <c r="N16" s="12"/>
    </row>
    <row r="17" spans="1:14" s="14" customFormat="1" ht="27" customHeight="1" x14ac:dyDescent="0.35">
      <c r="A17" s="18" t="s">
        <v>11</v>
      </c>
      <c r="B17" s="19">
        <v>4600</v>
      </c>
      <c r="C17" s="19">
        <v>2500</v>
      </c>
      <c r="D17" s="19">
        <v>2200</v>
      </c>
      <c r="E17" s="19">
        <v>4700</v>
      </c>
      <c r="F17" s="19">
        <v>2500</v>
      </c>
      <c r="G17" s="19">
        <v>2200</v>
      </c>
      <c r="H17" s="12"/>
      <c r="I17" s="12"/>
      <c r="K17" s="19"/>
      <c r="L17" s="12"/>
      <c r="N17" s="12"/>
    </row>
    <row r="18" spans="1:14" s="14" customFormat="1" ht="27" customHeight="1" x14ac:dyDescent="0.35">
      <c r="A18" s="18" t="s">
        <v>12</v>
      </c>
      <c r="B18" s="17">
        <v>6500</v>
      </c>
      <c r="C18" s="17">
        <v>3400</v>
      </c>
      <c r="D18" s="19">
        <v>3100</v>
      </c>
      <c r="E18" s="17">
        <v>7100</v>
      </c>
      <c r="F18" s="17">
        <v>3300</v>
      </c>
      <c r="G18" s="19">
        <v>3800</v>
      </c>
      <c r="H18" s="12"/>
      <c r="I18" s="12"/>
      <c r="K18" s="17"/>
      <c r="L18" s="12"/>
      <c r="N18" s="12"/>
    </row>
    <row r="19" spans="1:14" s="14" customFormat="1" ht="27" customHeight="1" x14ac:dyDescent="0.35">
      <c r="A19" s="18" t="s">
        <v>13</v>
      </c>
      <c r="B19" s="17">
        <v>0</v>
      </c>
      <c r="C19" s="20">
        <v>0</v>
      </c>
      <c r="D19" s="17">
        <v>0</v>
      </c>
      <c r="E19" s="20">
        <v>0</v>
      </c>
      <c r="F19" s="20">
        <v>0</v>
      </c>
      <c r="G19" s="20">
        <v>0</v>
      </c>
      <c r="H19" s="12"/>
      <c r="I19" s="12"/>
      <c r="K19" s="20"/>
      <c r="L19" s="12"/>
      <c r="N19" s="12"/>
    </row>
    <row r="20" spans="1:14" s="10" customFormat="1" ht="27" customHeight="1" x14ac:dyDescent="0.35">
      <c r="A20" s="21"/>
      <c r="B20" s="17"/>
      <c r="C20" s="17"/>
      <c r="D20" s="17"/>
      <c r="E20" s="17"/>
      <c r="F20" s="17"/>
      <c r="G20" s="17"/>
      <c r="H20" s="12"/>
      <c r="I20" s="12"/>
      <c r="K20" s="17"/>
      <c r="L20" s="12"/>
      <c r="N20" s="12"/>
    </row>
    <row r="21" spans="1:14" s="10" customFormat="1" ht="27" customHeight="1" x14ac:dyDescent="0.35">
      <c r="A21" s="22" t="s">
        <v>15</v>
      </c>
      <c r="B21" s="17"/>
      <c r="C21" s="17"/>
      <c r="D21" s="17"/>
      <c r="E21" s="17"/>
      <c r="F21" s="17"/>
      <c r="G21" s="17"/>
      <c r="H21" s="12"/>
      <c r="I21" s="12"/>
      <c r="K21" s="17"/>
      <c r="L21" s="12"/>
      <c r="N21" s="12"/>
    </row>
    <row r="22" spans="1:14" s="10" customFormat="1" ht="52.5" customHeight="1" x14ac:dyDescent="0.35">
      <c r="A22" s="11" t="s">
        <v>6</v>
      </c>
      <c r="B22" s="23">
        <f>SUM(C22:D22)</f>
        <v>100</v>
      </c>
      <c r="C22" s="23">
        <f>C5/B5*100</f>
        <v>53.179824561403507</v>
      </c>
      <c r="D22" s="23">
        <f>D5/B5*100</f>
        <v>46.820175438596493</v>
      </c>
      <c r="E22" s="23">
        <f>SUM(F22:G22)</f>
        <v>100</v>
      </c>
      <c r="F22" s="23">
        <f>F5/E5*100</f>
        <v>53.833605220228385</v>
      </c>
      <c r="G22" s="23">
        <f>G5/E5*100</f>
        <v>46.166394779771615</v>
      </c>
      <c r="H22" s="12"/>
      <c r="I22" s="12"/>
      <c r="K22" s="23"/>
      <c r="L22" s="12"/>
      <c r="N22" s="12"/>
    </row>
    <row r="23" spans="1:14" s="10" customFormat="1" ht="27" customHeight="1" x14ac:dyDescent="0.35">
      <c r="A23" s="11" t="s">
        <v>7</v>
      </c>
      <c r="B23" s="24">
        <f>SUM(C23:D23)</f>
        <v>100</v>
      </c>
      <c r="C23" s="24">
        <f>C6/B6*100</f>
        <v>59.751924721984608</v>
      </c>
      <c r="D23" s="24">
        <f>D6/B6*100</f>
        <v>40.248075278015399</v>
      </c>
      <c r="E23" s="24">
        <f>SUM(F23:G23)</f>
        <v>100</v>
      </c>
      <c r="F23" s="24">
        <f>F6/E6*100</f>
        <v>60.447119518486673</v>
      </c>
      <c r="G23" s="24">
        <f>G6/E6*100</f>
        <v>39.552880481513327</v>
      </c>
      <c r="H23" s="12"/>
      <c r="I23" s="12"/>
      <c r="K23" s="24"/>
      <c r="L23" s="12"/>
      <c r="N23" s="12"/>
    </row>
    <row r="24" spans="1:14" s="10" customFormat="1" ht="27" customHeight="1" x14ac:dyDescent="0.35">
      <c r="A24" s="25" t="s">
        <v>16</v>
      </c>
      <c r="B24" s="26">
        <f t="shared" ref="B24:D24" si="0">B6/B$5*100</f>
        <v>64.089912280701753</v>
      </c>
      <c r="C24" s="26">
        <f t="shared" si="0"/>
        <v>72.010309278350519</v>
      </c>
      <c r="D24" s="26">
        <f t="shared" si="0"/>
        <v>55.093676814988292</v>
      </c>
      <c r="E24" s="26">
        <f>E6/E$5*100</f>
        <v>63.240891789015777</v>
      </c>
      <c r="F24" s="26">
        <f t="shared" ref="F24:G24" si="1">F6/F$5*100</f>
        <v>71.01010101010101</v>
      </c>
      <c r="G24" s="26">
        <f t="shared" si="1"/>
        <v>54.181389870435801</v>
      </c>
      <c r="H24" s="12"/>
      <c r="I24" s="12"/>
      <c r="K24" s="26"/>
      <c r="L24" s="12"/>
      <c r="N24" s="12"/>
    </row>
    <row r="25" spans="1:14" s="10" customFormat="1" ht="27" customHeight="1" x14ac:dyDescent="0.35">
      <c r="A25" s="13" t="s">
        <v>8</v>
      </c>
      <c r="B25" s="24">
        <f>SUM(C25:D25)</f>
        <v>100</v>
      </c>
      <c r="C25" s="24">
        <f>C7/B7*100</f>
        <v>41.450381679389317</v>
      </c>
      <c r="D25" s="24">
        <f>D7/B7*100</f>
        <v>58.549618320610683</v>
      </c>
      <c r="E25" s="24">
        <f>SUM(F25:G25)</f>
        <v>100</v>
      </c>
      <c r="F25" s="24">
        <f>F7/E7*100</f>
        <v>42.455621301775146</v>
      </c>
      <c r="G25" s="24">
        <f>G7/E7*100</f>
        <v>57.544378698224854</v>
      </c>
      <c r="H25" s="12"/>
      <c r="I25" s="12"/>
      <c r="K25" s="24"/>
      <c r="L25" s="12"/>
      <c r="N25" s="12"/>
    </row>
    <row r="26" spans="1:14" s="10" customFormat="1" ht="10.5" customHeight="1" x14ac:dyDescent="0.35">
      <c r="A26" s="13"/>
      <c r="B26" s="24"/>
      <c r="C26" s="24"/>
      <c r="D26" s="24"/>
      <c r="E26" s="24"/>
      <c r="F26" s="24"/>
      <c r="G26" s="24"/>
      <c r="H26" s="12"/>
      <c r="I26" s="12"/>
      <c r="K26" s="24"/>
      <c r="L26" s="12"/>
      <c r="N26" s="12"/>
    </row>
    <row r="27" spans="1:14" s="10" customFormat="1" ht="27" customHeight="1" x14ac:dyDescent="0.35">
      <c r="A27" s="11" t="s">
        <v>9</v>
      </c>
      <c r="B27" s="24">
        <f>SUM(C27:D27)</f>
        <v>100</v>
      </c>
      <c r="C27" s="24">
        <f>C9/B9*100</f>
        <v>60.080826223619219</v>
      </c>
      <c r="D27" s="24">
        <f>D9/B9*100</f>
        <v>39.919173776380781</v>
      </c>
      <c r="E27" s="24">
        <f>SUM(F27:G27)</f>
        <v>100</v>
      </c>
      <c r="F27" s="24">
        <f>F9/E9*100</f>
        <v>61.050724637681164</v>
      </c>
      <c r="G27" s="24">
        <f>G9/E9*100</f>
        <v>38.949275362318843</v>
      </c>
      <c r="H27" s="12"/>
      <c r="I27" s="12"/>
      <c r="K27" s="24"/>
      <c r="L27" s="12"/>
      <c r="N27" s="12"/>
    </row>
    <row r="28" spans="1:14" s="10" customFormat="1" ht="27" customHeight="1" x14ac:dyDescent="0.35">
      <c r="A28" s="25" t="s">
        <v>17</v>
      </c>
      <c r="B28" s="26">
        <f t="shared" ref="B28:G28" si="2">B9/B$5*100</f>
        <v>61.047149122807021</v>
      </c>
      <c r="C28" s="26">
        <f t="shared" si="2"/>
        <v>68.969072164948457</v>
      </c>
      <c r="D28" s="26">
        <f t="shared" si="2"/>
        <v>52.049180327868847</v>
      </c>
      <c r="E28" s="26">
        <f t="shared" si="2"/>
        <v>60.0326264274062</v>
      </c>
      <c r="F28" s="26">
        <f t="shared" si="2"/>
        <v>68.080808080808083</v>
      </c>
      <c r="G28" s="26">
        <f t="shared" si="2"/>
        <v>50.647820965842172</v>
      </c>
      <c r="H28" s="12"/>
      <c r="I28" s="12"/>
      <c r="K28" s="26"/>
      <c r="L28" s="12"/>
      <c r="N28" s="12"/>
    </row>
    <row r="29" spans="1:14" s="10" customFormat="1" ht="27" customHeight="1" x14ac:dyDescent="0.35">
      <c r="A29" s="16" t="s">
        <v>10</v>
      </c>
      <c r="B29" s="27"/>
      <c r="C29" s="27"/>
      <c r="D29" s="27"/>
      <c r="E29" s="27"/>
      <c r="F29" s="27"/>
      <c r="G29" s="27"/>
      <c r="H29" s="12"/>
      <c r="I29" s="12"/>
      <c r="K29" s="27"/>
      <c r="L29" s="12"/>
      <c r="N29" s="12"/>
    </row>
    <row r="30" spans="1:14" s="10" customFormat="1" ht="27" customHeight="1" x14ac:dyDescent="0.35">
      <c r="A30" s="18" t="s">
        <v>11</v>
      </c>
      <c r="B30" s="26">
        <f t="shared" ref="B30:G32" si="3">B11/B$9*100</f>
        <v>9.0255949708127527</v>
      </c>
      <c r="C30" s="26">
        <f t="shared" si="3"/>
        <v>9.4170403587443943</v>
      </c>
      <c r="D30" s="26">
        <f t="shared" si="3"/>
        <v>8.4364454443194603</v>
      </c>
      <c r="E30" s="26">
        <f t="shared" si="3"/>
        <v>9.4655797101449277</v>
      </c>
      <c r="F30" s="26">
        <f t="shared" si="3"/>
        <v>10.237388724035608</v>
      </c>
      <c r="G30" s="26">
        <f t="shared" si="3"/>
        <v>8.2558139534883725</v>
      </c>
      <c r="H30" s="12"/>
      <c r="I30" s="12"/>
      <c r="K30" s="26"/>
      <c r="L30" s="12"/>
      <c r="N30" s="12"/>
    </row>
    <row r="31" spans="1:14" s="10" customFormat="1" ht="27" customHeight="1" x14ac:dyDescent="0.35">
      <c r="A31" s="18" t="s">
        <v>12</v>
      </c>
      <c r="B31" s="26">
        <f t="shared" si="3"/>
        <v>89.088459811405471</v>
      </c>
      <c r="C31" s="26">
        <f t="shared" si="3"/>
        <v>88.639760837070256</v>
      </c>
      <c r="D31" s="26">
        <f t="shared" si="3"/>
        <v>89.763779527559052</v>
      </c>
      <c r="E31" s="26">
        <f t="shared" si="3"/>
        <v>88.768115942028984</v>
      </c>
      <c r="F31" s="26">
        <f t="shared" si="3"/>
        <v>87.908011869436194</v>
      </c>
      <c r="G31" s="26">
        <f t="shared" si="3"/>
        <v>90.116279069767444</v>
      </c>
      <c r="H31" s="12"/>
      <c r="I31" s="12"/>
      <c r="K31" s="26"/>
      <c r="L31" s="12"/>
      <c r="N31" s="12"/>
    </row>
    <row r="32" spans="1:14" s="10" customFormat="1" ht="25.5" x14ac:dyDescent="0.35">
      <c r="A32" s="18" t="s">
        <v>13</v>
      </c>
      <c r="B32" s="26">
        <f t="shared" si="3"/>
        <v>1.8859452177817693</v>
      </c>
      <c r="C32" s="26">
        <f t="shared" si="3"/>
        <v>1.9431988041853512</v>
      </c>
      <c r="D32" s="26">
        <f t="shared" si="3"/>
        <v>1.799775028121485</v>
      </c>
      <c r="E32" s="26">
        <f t="shared" si="3"/>
        <v>1.7663043478260869</v>
      </c>
      <c r="F32" s="26">
        <f t="shared" si="3"/>
        <v>1.8545994065281897</v>
      </c>
      <c r="G32" s="26">
        <f t="shared" si="3"/>
        <v>1.6279069767441861</v>
      </c>
      <c r="H32" s="12"/>
      <c r="I32" s="12"/>
      <c r="K32" s="26"/>
      <c r="L32" s="12"/>
      <c r="N32" s="12"/>
    </row>
    <row r="33" spans="1:14" s="10" customFormat="1" ht="10.5" customHeight="1" x14ac:dyDescent="0.35">
      <c r="A33" s="18"/>
      <c r="B33" s="26"/>
      <c r="C33" s="26"/>
      <c r="D33" s="26"/>
      <c r="E33" s="26"/>
      <c r="F33" s="26"/>
      <c r="G33" s="26"/>
      <c r="H33" s="12"/>
      <c r="I33" s="12"/>
      <c r="K33" s="26"/>
      <c r="L33" s="12"/>
      <c r="N33" s="12"/>
    </row>
    <row r="34" spans="1:14" s="14" customFormat="1" ht="25.5" x14ac:dyDescent="0.35">
      <c r="A34" s="11" t="s">
        <v>18</v>
      </c>
      <c r="B34" s="24">
        <f>SUM(C34:D34)</f>
        <v>100</v>
      </c>
      <c r="C34" s="24">
        <f>C15/B15*100</f>
        <v>53.153153153153156</v>
      </c>
      <c r="D34" s="24">
        <f>D15/B15*100</f>
        <v>46.846846846846844</v>
      </c>
      <c r="E34" s="24">
        <f>SUM(F34:G34)</f>
        <v>100</v>
      </c>
      <c r="F34" s="24">
        <f>F15/E15*100</f>
        <v>49.152542372881356</v>
      </c>
      <c r="G34" s="24">
        <f>G15/E15*100</f>
        <v>50.847457627118644</v>
      </c>
      <c r="H34" s="12"/>
      <c r="I34" s="12"/>
      <c r="K34" s="24"/>
      <c r="L34" s="12"/>
      <c r="N34" s="12"/>
    </row>
    <row r="35" spans="1:14" s="14" customFormat="1" ht="27" customHeight="1" x14ac:dyDescent="0.35">
      <c r="A35" s="25" t="s">
        <v>19</v>
      </c>
      <c r="B35" s="28">
        <v>4.8</v>
      </c>
      <c r="C35" s="28">
        <f t="shared" ref="C35:G35" si="4">C15/C6*100</f>
        <v>4.2233357193987118</v>
      </c>
      <c r="D35" s="28">
        <f t="shared" si="4"/>
        <v>5.526036131774708</v>
      </c>
      <c r="E35" s="28">
        <f t="shared" si="4"/>
        <v>5.0730868443680137</v>
      </c>
      <c r="F35" s="28">
        <f t="shared" si="4"/>
        <v>4.1251778093883358</v>
      </c>
      <c r="G35" s="28">
        <f t="shared" si="4"/>
        <v>6.5217391304347823</v>
      </c>
      <c r="H35" s="12"/>
      <c r="I35" s="12"/>
      <c r="K35" s="28"/>
      <c r="L35" s="12"/>
      <c r="N35" s="12"/>
    </row>
    <row r="36" spans="1:14" s="14" customFormat="1" ht="27" customHeight="1" x14ac:dyDescent="0.35">
      <c r="A36" s="25" t="s">
        <v>20</v>
      </c>
      <c r="B36" s="28">
        <v>18.548387096774192</v>
      </c>
      <c r="C36" s="28">
        <v>16.556291390728479</v>
      </c>
      <c r="D36" s="29">
        <v>22.680412371134022</v>
      </c>
      <c r="E36" s="28">
        <v>18.359375</v>
      </c>
      <c r="F36" s="28">
        <v>15.337423312883436</v>
      </c>
      <c r="G36" s="29">
        <v>23.655913978494624</v>
      </c>
      <c r="H36" s="12"/>
      <c r="I36" s="12"/>
      <c r="K36" s="28"/>
      <c r="L36" s="12"/>
      <c r="N36" s="12"/>
    </row>
    <row r="37" spans="1:14" s="14" customFormat="1" ht="27" customHeight="1" x14ac:dyDescent="0.35">
      <c r="A37" s="16" t="s">
        <v>10</v>
      </c>
      <c r="B37" s="17"/>
      <c r="C37" s="26"/>
      <c r="D37" s="17"/>
      <c r="E37" s="17"/>
      <c r="F37" s="26"/>
      <c r="G37" s="17"/>
      <c r="H37" s="12"/>
      <c r="I37" s="12"/>
      <c r="K37" s="17"/>
      <c r="L37" s="12"/>
      <c r="N37" s="12"/>
    </row>
    <row r="38" spans="1:14" s="14" customFormat="1" ht="27" customHeight="1" x14ac:dyDescent="0.35">
      <c r="A38" s="18" t="s">
        <v>11</v>
      </c>
      <c r="B38" s="29">
        <f t="shared" ref="B38:G38" si="5">B17/B15*100</f>
        <v>41.441441441441441</v>
      </c>
      <c r="C38" s="29">
        <f t="shared" si="5"/>
        <v>42.372881355932201</v>
      </c>
      <c r="D38" s="29">
        <f t="shared" si="5"/>
        <v>42.307692307692307</v>
      </c>
      <c r="E38" s="29">
        <f t="shared" si="5"/>
        <v>39.83050847457627</v>
      </c>
      <c r="F38" s="29">
        <f t="shared" si="5"/>
        <v>43.103448275862064</v>
      </c>
      <c r="G38" s="29">
        <f t="shared" si="5"/>
        <v>36.666666666666664</v>
      </c>
      <c r="H38" s="12"/>
      <c r="I38" s="12"/>
      <c r="K38" s="29"/>
      <c r="L38" s="12"/>
      <c r="N38" s="12"/>
    </row>
    <row r="39" spans="1:14" s="14" customFormat="1" ht="27" customHeight="1" x14ac:dyDescent="0.35">
      <c r="A39" s="18" t="s">
        <v>12</v>
      </c>
      <c r="B39" s="29">
        <f t="shared" ref="B39:G39" si="6">B18/B15*100</f>
        <v>58.558558558558559</v>
      </c>
      <c r="C39" s="29">
        <f t="shared" si="6"/>
        <v>57.627118644067799</v>
      </c>
      <c r="D39" s="29">
        <f t="shared" si="6"/>
        <v>59.615384615384613</v>
      </c>
      <c r="E39" s="29">
        <f t="shared" si="6"/>
        <v>60.169491525423723</v>
      </c>
      <c r="F39" s="29">
        <f t="shared" si="6"/>
        <v>56.896551724137936</v>
      </c>
      <c r="G39" s="29">
        <f t="shared" si="6"/>
        <v>63.333333333333329</v>
      </c>
      <c r="H39" s="12"/>
      <c r="I39" s="12"/>
      <c r="K39" s="29"/>
      <c r="L39" s="12"/>
      <c r="N39" s="12"/>
    </row>
    <row r="40" spans="1:14" s="14" customFormat="1" ht="26" thickBot="1" x14ac:dyDescent="0.4">
      <c r="A40" s="18" t="s">
        <v>13</v>
      </c>
      <c r="B40" s="28">
        <v>0</v>
      </c>
      <c r="C40" s="29">
        <f t="shared" ref="C40" si="7">C19/C15*100</f>
        <v>0</v>
      </c>
      <c r="D40" s="28">
        <v>0</v>
      </c>
      <c r="E40" s="20">
        <v>0</v>
      </c>
      <c r="F40" s="20">
        <f t="shared" ref="F40" si="8">F19/F15*100</f>
        <v>0</v>
      </c>
      <c r="G40" s="20">
        <v>0</v>
      </c>
      <c r="H40" s="12"/>
      <c r="I40" s="12"/>
      <c r="K40" s="20"/>
      <c r="L40" s="12"/>
      <c r="N40" s="12"/>
    </row>
    <row r="41" spans="1:14" ht="26" hidden="1" thickBot="1" x14ac:dyDescent="0.55000000000000004">
      <c r="A41" s="30"/>
      <c r="B41" s="31"/>
      <c r="C41" s="31"/>
      <c r="D41" s="31"/>
      <c r="E41" s="31"/>
      <c r="F41" s="31"/>
      <c r="G41" s="31"/>
      <c r="L41" s="12"/>
    </row>
    <row r="42" spans="1:14" s="34" customFormat="1" ht="25.5" x14ac:dyDescent="0.55000000000000004">
      <c r="A42" s="32" t="s">
        <v>21</v>
      </c>
      <c r="B42" s="32"/>
      <c r="C42" s="32"/>
      <c r="D42" s="32"/>
      <c r="E42" s="32"/>
      <c r="F42" s="32"/>
      <c r="G42" s="32"/>
      <c r="H42" s="33"/>
    </row>
    <row r="43" spans="1:14" s="34" customFormat="1" ht="66" customHeight="1" x14ac:dyDescent="0.55000000000000004">
      <c r="A43" s="35" t="s">
        <v>22</v>
      </c>
      <c r="B43" s="36"/>
      <c r="C43" s="36"/>
      <c r="D43" s="36"/>
      <c r="E43" s="36"/>
      <c r="F43" s="36"/>
      <c r="G43" s="36"/>
      <c r="H43" s="37"/>
      <c r="I43" s="37"/>
      <c r="J43" s="37"/>
    </row>
    <row r="44" spans="1:14" s="34" customFormat="1" ht="26" x14ac:dyDescent="0.55000000000000004">
      <c r="A44" s="38"/>
      <c r="B44" s="39"/>
      <c r="C44" s="39"/>
      <c r="D44" s="39"/>
      <c r="E44" s="39"/>
      <c r="F44" s="39"/>
      <c r="G44" s="39"/>
    </row>
    <row r="45" spans="1:14" s="39" customFormat="1" ht="25.5" x14ac:dyDescent="0.5">
      <c r="A45" s="38" t="s">
        <v>23</v>
      </c>
    </row>
    <row r="46" spans="1:14" ht="25.5" x14ac:dyDescent="0.5">
      <c r="B46" s="39"/>
      <c r="C46" s="39"/>
      <c r="D46" s="39"/>
      <c r="E46" s="39"/>
      <c r="F46" s="39"/>
      <c r="G46" s="39"/>
    </row>
    <row r="47" spans="1:14" ht="25.5" x14ac:dyDescent="0.5">
      <c r="B47" s="39"/>
      <c r="C47" s="39"/>
      <c r="D47" s="39"/>
      <c r="E47" s="39"/>
      <c r="F47" s="39"/>
      <c r="G47" s="39"/>
    </row>
    <row r="48" spans="1:14" ht="25.5" x14ac:dyDescent="0.5">
      <c r="B48" s="39"/>
      <c r="C48" s="39"/>
      <c r="D48" s="39"/>
      <c r="E48" s="39"/>
      <c r="F48" s="39"/>
      <c r="G48" s="39"/>
    </row>
    <row r="49" spans="1:7" s="41" customFormat="1" ht="25.5" x14ac:dyDescent="0.5">
      <c r="A49" s="40" t="s">
        <v>23</v>
      </c>
      <c r="B49" s="39"/>
      <c r="C49" s="39"/>
      <c r="D49" s="39"/>
      <c r="E49" s="39"/>
      <c r="F49" s="39"/>
      <c r="G49" s="39"/>
    </row>
    <row r="50" spans="1:7" ht="25.5" x14ac:dyDescent="0.5">
      <c r="B50" s="39"/>
      <c r="C50" s="39"/>
      <c r="D50" s="39"/>
      <c r="E50" s="39"/>
      <c r="F50" s="39"/>
      <c r="G50" s="39"/>
    </row>
  </sheetData>
  <mergeCells count="5">
    <mergeCell ref="A2:A3"/>
    <mergeCell ref="B2:D2"/>
    <mergeCell ref="E2:G2"/>
    <mergeCell ref="A42:G42"/>
    <mergeCell ref="A43:G43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5" orientation="portrait" r:id="rId1"/>
  <headerFooter>
    <oddFooter>&amp;L&amp;"-,Italic"&amp;20Source: Report of the Labour Force Survey (LFS)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45B6-0F6E-4B34-8A1D-79B174AE8661}">
  <sheetPr>
    <tabColor theme="8"/>
  </sheetPr>
  <dimension ref="A1:P50"/>
  <sheetViews>
    <sheetView topLeftCell="A27" zoomScale="85" zoomScaleNormal="85" zoomScaleSheetLayoutView="57" zoomScalePageLayoutView="50" workbookViewId="0">
      <pane xSplit="1" topLeftCell="B1" activePane="topRight" state="frozen"/>
      <selection activeCell="E24" sqref="E24"/>
      <selection pane="topRight" activeCell="E24" sqref="E24"/>
    </sheetView>
  </sheetViews>
  <sheetFormatPr defaultColWidth="8.81640625" defaultRowHeight="23" x14ac:dyDescent="0.5"/>
  <cols>
    <col min="1" max="1" width="85.7265625" style="40" customWidth="1"/>
    <col min="2" max="7" width="20" style="41" customWidth="1"/>
    <col min="8" max="8" width="17.26953125" style="3" bestFit="1" customWidth="1"/>
    <col min="9" max="9" width="12.7265625" style="3" bestFit="1" customWidth="1"/>
    <col min="10" max="10" width="8.81640625" style="3"/>
    <col min="11" max="13" width="25.1796875" style="3" bestFit="1" customWidth="1"/>
    <col min="14" max="15" width="12.08984375" style="3" bestFit="1" customWidth="1"/>
    <col min="16" max="16" width="7.7265625" style="3" bestFit="1" customWidth="1"/>
    <col min="17" max="16384" width="8.81640625" style="3"/>
  </cols>
  <sheetData>
    <row r="1" spans="1:16" ht="36.65" customHeight="1" thickBot="1" x14ac:dyDescent="0.55000000000000004">
      <c r="A1" s="1" t="s">
        <v>24</v>
      </c>
      <c r="B1" s="2"/>
      <c r="C1" s="2"/>
      <c r="D1" s="2"/>
      <c r="E1" s="2"/>
      <c r="F1" s="2"/>
      <c r="G1" s="2"/>
    </row>
    <row r="2" spans="1:16" ht="37.5" customHeight="1" thickBot="1" x14ac:dyDescent="0.55000000000000004">
      <c r="A2" s="4" t="s">
        <v>1</v>
      </c>
      <c r="B2" s="5">
        <v>2024</v>
      </c>
      <c r="C2" s="6"/>
      <c r="D2" s="6"/>
      <c r="E2" s="5">
        <v>2025</v>
      </c>
      <c r="F2" s="6"/>
      <c r="G2" s="6"/>
    </row>
    <row r="3" spans="1:16" ht="37.5" customHeight="1" thickTop="1" thickBot="1" x14ac:dyDescent="0.55000000000000004">
      <c r="A3" s="4"/>
      <c r="B3" s="7" t="s">
        <v>2</v>
      </c>
      <c r="C3" s="7" t="s">
        <v>25</v>
      </c>
      <c r="D3" s="7" t="s">
        <v>26</v>
      </c>
      <c r="E3" s="7" t="s">
        <v>2</v>
      </c>
      <c r="F3" s="7" t="s">
        <v>25</v>
      </c>
      <c r="G3" s="7" t="s">
        <v>26</v>
      </c>
    </row>
    <row r="4" spans="1:16" ht="27" customHeight="1" thickTop="1" x14ac:dyDescent="0.5">
      <c r="A4" s="8" t="s">
        <v>5</v>
      </c>
      <c r="B4" s="9"/>
      <c r="C4" s="9"/>
      <c r="D4" s="9"/>
      <c r="E4" s="9"/>
      <c r="F4" s="9"/>
      <c r="G4" s="9"/>
      <c r="H4" s="10"/>
      <c r="I4" s="10"/>
    </row>
    <row r="5" spans="1:16" s="10" customFormat="1" ht="51.75" customHeight="1" x14ac:dyDescent="0.35">
      <c r="A5" s="11" t="s">
        <v>6</v>
      </c>
      <c r="B5" s="9">
        <v>364800</v>
      </c>
      <c r="C5" s="9">
        <v>289500</v>
      </c>
      <c r="D5" s="9">
        <v>75300</v>
      </c>
      <c r="E5" s="9">
        <v>367800</v>
      </c>
      <c r="F5" s="9">
        <v>295000</v>
      </c>
      <c r="G5" s="9">
        <v>72800</v>
      </c>
      <c r="H5" s="12"/>
      <c r="I5" s="12"/>
      <c r="N5" s="12"/>
      <c r="O5" s="12"/>
      <c r="P5" s="12"/>
    </row>
    <row r="6" spans="1:16" s="10" customFormat="1" ht="27" customHeight="1" x14ac:dyDescent="0.35">
      <c r="A6" s="11" t="s">
        <v>7</v>
      </c>
      <c r="B6" s="9">
        <v>233800</v>
      </c>
      <c r="C6" s="9">
        <v>169800</v>
      </c>
      <c r="D6" s="9">
        <v>64100</v>
      </c>
      <c r="E6" s="9">
        <v>232600</v>
      </c>
      <c r="F6" s="9">
        <v>168400</v>
      </c>
      <c r="G6" s="9">
        <v>64200</v>
      </c>
      <c r="H6" s="12"/>
      <c r="I6" s="12"/>
      <c r="N6" s="12"/>
      <c r="O6" s="12"/>
      <c r="P6" s="12"/>
    </row>
    <row r="7" spans="1:16" s="14" customFormat="1" ht="27" customHeight="1" x14ac:dyDescent="0.35">
      <c r="A7" s="13" t="s">
        <v>8</v>
      </c>
      <c r="B7" s="9">
        <v>131000</v>
      </c>
      <c r="C7" s="9">
        <v>119700</v>
      </c>
      <c r="D7" s="9">
        <v>11200</v>
      </c>
      <c r="E7" s="9">
        <v>135200</v>
      </c>
      <c r="F7" s="9">
        <v>126600</v>
      </c>
      <c r="G7" s="9">
        <v>8600</v>
      </c>
      <c r="H7" s="12"/>
      <c r="I7" s="12"/>
      <c r="N7" s="12"/>
      <c r="O7" s="12"/>
      <c r="P7" s="12"/>
    </row>
    <row r="8" spans="1:16" s="14" customFormat="1" ht="10.5" customHeight="1" x14ac:dyDescent="0.35">
      <c r="A8" s="13"/>
      <c r="B8" s="9"/>
      <c r="C8" s="9"/>
      <c r="D8" s="9"/>
      <c r="E8" s="9"/>
      <c r="F8" s="9"/>
      <c r="G8" s="9"/>
      <c r="H8" s="12"/>
      <c r="I8" s="12"/>
      <c r="N8" s="12"/>
      <c r="O8" s="12"/>
      <c r="P8" s="12"/>
    </row>
    <row r="9" spans="1:16" s="10" customFormat="1" ht="27" customHeight="1" x14ac:dyDescent="0.35">
      <c r="A9" s="11" t="s">
        <v>9</v>
      </c>
      <c r="B9" s="9">
        <v>222700</v>
      </c>
      <c r="C9" s="9">
        <v>158800</v>
      </c>
      <c r="D9" s="9">
        <v>63900</v>
      </c>
      <c r="E9" s="9">
        <v>220800</v>
      </c>
      <c r="F9" s="9">
        <f>156800-100</f>
        <v>156700</v>
      </c>
      <c r="G9" s="9">
        <f>64100</f>
        <v>64100</v>
      </c>
      <c r="H9" s="12"/>
      <c r="I9" s="12"/>
      <c r="N9" s="12"/>
      <c r="O9" s="12"/>
      <c r="P9" s="12"/>
    </row>
    <row r="10" spans="1:16" s="10" customFormat="1" ht="27" customHeight="1" x14ac:dyDescent="0.35">
      <c r="A10" s="16" t="s">
        <v>10</v>
      </c>
      <c r="B10" s="17"/>
      <c r="C10" s="17"/>
      <c r="D10" s="17"/>
      <c r="E10" s="17"/>
      <c r="F10" s="17"/>
      <c r="G10" s="17"/>
      <c r="H10" s="12"/>
      <c r="I10" s="12"/>
      <c r="N10" s="12"/>
      <c r="O10" s="12"/>
      <c r="P10" s="12"/>
    </row>
    <row r="11" spans="1:16" s="10" customFormat="1" ht="27" customHeight="1" x14ac:dyDescent="0.35">
      <c r="A11" s="18" t="s">
        <v>11</v>
      </c>
      <c r="B11" s="17">
        <v>20100</v>
      </c>
      <c r="C11" s="17">
        <v>15100</v>
      </c>
      <c r="D11" s="17">
        <v>5000</v>
      </c>
      <c r="E11" s="17">
        <v>20900</v>
      </c>
      <c r="F11" s="17">
        <v>16700</v>
      </c>
      <c r="G11" s="17">
        <v>4200</v>
      </c>
      <c r="H11" s="12"/>
      <c r="I11" s="12"/>
      <c r="N11" s="12"/>
      <c r="O11" s="12"/>
      <c r="P11" s="12"/>
    </row>
    <row r="12" spans="1:16" s="10" customFormat="1" ht="27" customHeight="1" x14ac:dyDescent="0.35">
      <c r="A12" s="18" t="s">
        <v>12</v>
      </c>
      <c r="B12" s="17">
        <v>198400</v>
      </c>
      <c r="C12" s="17">
        <v>140200</v>
      </c>
      <c r="D12" s="17">
        <v>58200</v>
      </c>
      <c r="E12" s="17">
        <v>196000</v>
      </c>
      <c r="F12" s="17">
        <v>136800</v>
      </c>
      <c r="G12" s="17">
        <v>59200</v>
      </c>
      <c r="H12" s="12"/>
      <c r="I12" s="12"/>
      <c r="N12" s="12"/>
      <c r="O12" s="12"/>
      <c r="P12" s="12"/>
    </row>
    <row r="13" spans="1:16" s="10" customFormat="1" ht="27" customHeight="1" x14ac:dyDescent="0.35">
      <c r="A13" s="18" t="s">
        <v>13</v>
      </c>
      <c r="B13" s="17">
        <v>4200</v>
      </c>
      <c r="C13" s="17">
        <v>3500</v>
      </c>
      <c r="D13" s="17">
        <v>700</v>
      </c>
      <c r="E13" s="17">
        <v>3900</v>
      </c>
      <c r="F13" s="17">
        <v>3300</v>
      </c>
      <c r="G13" s="17">
        <v>600</v>
      </c>
      <c r="H13" s="12"/>
      <c r="I13" s="12"/>
      <c r="N13" s="12"/>
      <c r="O13" s="12"/>
      <c r="P13" s="12"/>
    </row>
    <row r="14" spans="1:16" s="10" customFormat="1" ht="10.5" customHeight="1" x14ac:dyDescent="0.35">
      <c r="A14" s="18"/>
      <c r="B14" s="17"/>
      <c r="C14" s="17"/>
      <c r="D14" s="17"/>
      <c r="E14" s="17"/>
      <c r="F14" s="17"/>
      <c r="G14" s="17"/>
      <c r="H14" s="12"/>
      <c r="I14" s="12"/>
      <c r="N14" s="12"/>
      <c r="O14" s="12"/>
      <c r="P14" s="12"/>
    </row>
    <row r="15" spans="1:16" s="14" customFormat="1" ht="27" customHeight="1" x14ac:dyDescent="0.35">
      <c r="A15" s="11" t="s">
        <v>14</v>
      </c>
      <c r="B15" s="9">
        <v>11100</v>
      </c>
      <c r="C15" s="9">
        <v>10900</v>
      </c>
      <c r="D15" s="9">
        <v>200</v>
      </c>
      <c r="E15" s="9">
        <v>11800</v>
      </c>
      <c r="F15" s="9">
        <v>11700</v>
      </c>
      <c r="G15" s="9">
        <f>200-100</f>
        <v>100</v>
      </c>
      <c r="H15" s="12"/>
      <c r="I15" s="12"/>
      <c r="N15" s="12"/>
      <c r="O15" s="12"/>
      <c r="P15" s="12"/>
    </row>
    <row r="16" spans="1:16" s="14" customFormat="1" ht="27" customHeight="1" x14ac:dyDescent="0.35">
      <c r="A16" s="16" t="s">
        <v>10</v>
      </c>
      <c r="B16" s="19"/>
      <c r="C16" s="19"/>
      <c r="D16" s="19"/>
      <c r="E16" s="19"/>
      <c r="F16" s="19"/>
      <c r="G16" s="19"/>
      <c r="H16" s="12"/>
      <c r="I16" s="12"/>
      <c r="N16" s="12"/>
      <c r="O16" s="12"/>
      <c r="P16" s="12"/>
    </row>
    <row r="17" spans="1:16" s="14" customFormat="1" ht="27" customHeight="1" x14ac:dyDescent="0.35">
      <c r="A17" s="18" t="s">
        <v>11</v>
      </c>
      <c r="B17" s="19">
        <v>4600</v>
      </c>
      <c r="C17" s="19">
        <v>4500</v>
      </c>
      <c r="D17" s="19">
        <v>100</v>
      </c>
      <c r="E17" s="19">
        <v>4700</v>
      </c>
      <c r="F17" s="19">
        <v>4700</v>
      </c>
      <c r="G17" s="19">
        <v>0</v>
      </c>
      <c r="H17" s="12"/>
      <c r="I17" s="12"/>
      <c r="N17" s="12"/>
      <c r="O17" s="12"/>
      <c r="P17" s="12"/>
    </row>
    <row r="18" spans="1:16" s="14" customFormat="1" ht="27" customHeight="1" x14ac:dyDescent="0.35">
      <c r="A18" s="18" t="s">
        <v>12</v>
      </c>
      <c r="B18" s="17">
        <v>6500</v>
      </c>
      <c r="C18" s="17">
        <v>6400</v>
      </c>
      <c r="D18" s="17">
        <v>100</v>
      </c>
      <c r="E18" s="17">
        <v>7100</v>
      </c>
      <c r="F18" s="17">
        <v>7000</v>
      </c>
      <c r="G18" s="17">
        <f>200-100</f>
        <v>100</v>
      </c>
      <c r="H18" s="12"/>
      <c r="I18" s="12"/>
      <c r="N18" s="12"/>
      <c r="O18" s="12"/>
      <c r="P18" s="12"/>
    </row>
    <row r="19" spans="1:16" s="14" customFormat="1" ht="27" customHeight="1" x14ac:dyDescent="0.35">
      <c r="A19" s="18" t="s">
        <v>13</v>
      </c>
      <c r="B19" s="17">
        <v>0</v>
      </c>
      <c r="C19" s="17">
        <v>0</v>
      </c>
      <c r="D19" s="19">
        <v>0</v>
      </c>
      <c r="E19" s="20">
        <v>0</v>
      </c>
      <c r="F19" s="20">
        <v>0</v>
      </c>
      <c r="G19" s="19">
        <v>0</v>
      </c>
      <c r="H19" s="12"/>
      <c r="I19" s="12"/>
      <c r="N19" s="12"/>
      <c r="O19" s="12"/>
      <c r="P19" s="12"/>
    </row>
    <row r="20" spans="1:16" s="10" customFormat="1" ht="27" customHeight="1" x14ac:dyDescent="0.35">
      <c r="A20" s="21"/>
      <c r="B20" s="17"/>
      <c r="C20" s="17"/>
      <c r="D20" s="17"/>
      <c r="E20" s="17"/>
      <c r="F20" s="17"/>
      <c r="G20" s="17"/>
      <c r="H20" s="12"/>
      <c r="I20" s="12"/>
      <c r="N20" s="12"/>
      <c r="O20" s="12"/>
      <c r="P20" s="12"/>
    </row>
    <row r="21" spans="1:16" s="10" customFormat="1" ht="27" customHeight="1" x14ac:dyDescent="0.35">
      <c r="A21" s="22" t="s">
        <v>15</v>
      </c>
      <c r="B21" s="17"/>
      <c r="C21" s="17"/>
      <c r="D21" s="17"/>
      <c r="E21" s="17"/>
      <c r="F21" s="17"/>
      <c r="G21" s="17"/>
      <c r="H21" s="12"/>
      <c r="I21" s="12"/>
      <c r="N21" s="12"/>
      <c r="O21" s="12"/>
      <c r="P21" s="12"/>
    </row>
    <row r="22" spans="1:16" s="10" customFormat="1" ht="52.5" customHeight="1" x14ac:dyDescent="0.35">
      <c r="A22" s="11" t="s">
        <v>6</v>
      </c>
      <c r="B22" s="23">
        <f>SUM(C22:D22)</f>
        <v>100</v>
      </c>
      <c r="C22" s="23">
        <f>C5/B5*100</f>
        <v>79.358552631578945</v>
      </c>
      <c r="D22" s="23">
        <f>D5/B5*100</f>
        <v>20.641447368421055</v>
      </c>
      <c r="E22" s="23">
        <f>SUM(F22:G22)</f>
        <v>99.999999999999986</v>
      </c>
      <c r="F22" s="23">
        <f>F5/E5*100</f>
        <v>80.206634040239251</v>
      </c>
      <c r="G22" s="23">
        <f>G5/E5*100</f>
        <v>19.793365959760738</v>
      </c>
      <c r="H22" s="12"/>
      <c r="I22" s="12"/>
      <c r="N22" s="12"/>
      <c r="O22" s="12"/>
      <c r="P22" s="12"/>
    </row>
    <row r="23" spans="1:16" s="10" customFormat="1" ht="27" customHeight="1" x14ac:dyDescent="0.35">
      <c r="A23" s="11" t="s">
        <v>7</v>
      </c>
      <c r="B23" s="24">
        <f>SUM(C23:D23)</f>
        <v>100.04277159965783</v>
      </c>
      <c r="C23" s="24">
        <f>C6/B6*100</f>
        <v>72.626176218990594</v>
      </c>
      <c r="D23" s="24">
        <f>D6/B6*100</f>
        <v>27.416595380667236</v>
      </c>
      <c r="E23" s="24">
        <f>SUM(F23:G23)</f>
        <v>99.999999999999986</v>
      </c>
      <c r="F23" s="24">
        <f>F6/E6*100</f>
        <v>72.398968185726559</v>
      </c>
      <c r="G23" s="24">
        <f>G6/E6*100</f>
        <v>27.60103181427343</v>
      </c>
      <c r="H23" s="12"/>
      <c r="I23" s="12"/>
      <c r="N23" s="12"/>
      <c r="O23" s="12"/>
      <c r="P23" s="12"/>
    </row>
    <row r="24" spans="1:16" s="10" customFormat="1" ht="27" customHeight="1" x14ac:dyDescent="0.35">
      <c r="A24" s="25" t="s">
        <v>16</v>
      </c>
      <c r="B24" s="26">
        <f t="shared" ref="B24:D24" si="0">B6/B$5*100</f>
        <v>64.089912280701753</v>
      </c>
      <c r="C24" s="26">
        <f t="shared" si="0"/>
        <v>58.652849740932645</v>
      </c>
      <c r="D24" s="26">
        <f t="shared" si="0"/>
        <v>85.126162018592296</v>
      </c>
      <c r="E24" s="26">
        <f>E6/E$5*100</f>
        <v>63.240891789015777</v>
      </c>
      <c r="F24" s="26">
        <f>F6/F$5*100</f>
        <v>57.084745762711862</v>
      </c>
      <c r="G24" s="26">
        <f>G6/G$5*100</f>
        <v>88.186813186813183</v>
      </c>
      <c r="H24" s="12"/>
      <c r="I24" s="12"/>
      <c r="N24" s="12"/>
      <c r="O24" s="12"/>
      <c r="P24" s="12"/>
    </row>
    <row r="25" spans="1:16" s="10" customFormat="1" ht="27" customHeight="1" x14ac:dyDescent="0.35">
      <c r="A25" s="13" t="s">
        <v>8</v>
      </c>
      <c r="B25" s="24">
        <v>100</v>
      </c>
      <c r="C25" s="24">
        <f>C7/B7*100</f>
        <v>91.374045801526719</v>
      </c>
      <c r="D25" s="24">
        <f>D7/B7*100</f>
        <v>8.5496183206106871</v>
      </c>
      <c r="E25" s="24">
        <v>100</v>
      </c>
      <c r="F25" s="24">
        <f>F7/E7*100</f>
        <v>93.639053254437869</v>
      </c>
      <c r="G25" s="24">
        <f>G7/E7*100</f>
        <v>6.3609467455621305</v>
      </c>
      <c r="H25" s="12"/>
      <c r="I25" s="12"/>
      <c r="N25" s="12"/>
      <c r="O25" s="12"/>
      <c r="P25" s="12"/>
    </row>
    <row r="26" spans="1:16" s="10" customFormat="1" ht="10.5" customHeight="1" x14ac:dyDescent="0.35">
      <c r="A26" s="13"/>
      <c r="B26" s="24"/>
      <c r="C26" s="24"/>
      <c r="D26" s="24"/>
      <c r="E26" s="24"/>
      <c r="F26" s="24"/>
      <c r="G26" s="24"/>
      <c r="H26" s="12"/>
      <c r="I26" s="12"/>
      <c r="N26" s="12"/>
      <c r="O26" s="12"/>
      <c r="P26" s="12"/>
    </row>
    <row r="27" spans="1:16" s="10" customFormat="1" ht="27" customHeight="1" x14ac:dyDescent="0.35">
      <c r="A27" s="11" t="s">
        <v>9</v>
      </c>
      <c r="B27" s="24">
        <f>SUM(C27:D27)</f>
        <v>100</v>
      </c>
      <c r="C27" s="24">
        <f>C9/B9*100</f>
        <v>71.306690615177374</v>
      </c>
      <c r="D27" s="24">
        <f>D9/B9*100</f>
        <v>28.69330938482263</v>
      </c>
      <c r="E27" s="24">
        <f>SUM(F27:G27)</f>
        <v>100</v>
      </c>
      <c r="F27" s="24">
        <f>F9/E9*100</f>
        <v>70.969202898550719</v>
      </c>
      <c r="G27" s="24">
        <f>G9/E9*100</f>
        <v>29.030797101449274</v>
      </c>
      <c r="H27" s="12"/>
      <c r="I27" s="12"/>
      <c r="N27" s="12"/>
      <c r="O27" s="12"/>
      <c r="P27" s="12"/>
    </row>
    <row r="28" spans="1:16" s="10" customFormat="1" ht="27" customHeight="1" x14ac:dyDescent="0.35">
      <c r="A28" s="25" t="s">
        <v>17</v>
      </c>
      <c r="B28" s="26">
        <f t="shared" ref="B28:D28" si="1">B9/B$5*100</f>
        <v>61.047149122807021</v>
      </c>
      <c r="C28" s="26">
        <f t="shared" si="1"/>
        <v>54.853195164075998</v>
      </c>
      <c r="D28" s="26">
        <f t="shared" si="1"/>
        <v>84.860557768924309</v>
      </c>
      <c r="E28" s="26">
        <f>E9/E$5*100</f>
        <v>60.0326264274062</v>
      </c>
      <c r="F28" s="26">
        <f>F9/F$5*100</f>
        <v>53.118644067796609</v>
      </c>
      <c r="G28" s="26">
        <f>G9/G$5*100</f>
        <v>88.04945054945054</v>
      </c>
      <c r="H28" s="12"/>
      <c r="I28" s="12"/>
      <c r="N28" s="12"/>
      <c r="O28" s="12"/>
      <c r="P28" s="12"/>
    </row>
    <row r="29" spans="1:16" s="10" customFormat="1" ht="27" customHeight="1" x14ac:dyDescent="0.35">
      <c r="A29" s="16" t="s">
        <v>10</v>
      </c>
      <c r="B29" s="27"/>
      <c r="C29" s="27"/>
      <c r="D29" s="27"/>
      <c r="E29" s="27"/>
      <c r="F29" s="27"/>
      <c r="G29" s="27"/>
      <c r="H29" s="12"/>
      <c r="I29" s="12"/>
      <c r="N29" s="12"/>
      <c r="O29" s="12"/>
      <c r="P29" s="12"/>
    </row>
    <row r="30" spans="1:16" s="10" customFormat="1" ht="27" customHeight="1" x14ac:dyDescent="0.35">
      <c r="A30" s="18" t="s">
        <v>11</v>
      </c>
      <c r="B30" s="26">
        <f t="shared" ref="B30:G32" si="2">B11/B$9*100</f>
        <v>9.0255949708127527</v>
      </c>
      <c r="C30" s="26">
        <f t="shared" si="2"/>
        <v>9.5088161209068005</v>
      </c>
      <c r="D30" s="26">
        <f t="shared" si="2"/>
        <v>7.8247261345852896</v>
      </c>
      <c r="E30" s="26">
        <f t="shared" si="2"/>
        <v>9.4655797101449277</v>
      </c>
      <c r="F30" s="26">
        <f t="shared" si="2"/>
        <v>10.657306955966815</v>
      </c>
      <c r="G30" s="26">
        <f t="shared" si="2"/>
        <v>6.5522620904836195</v>
      </c>
      <c r="H30" s="12"/>
      <c r="I30" s="12"/>
      <c r="N30" s="12"/>
      <c r="O30" s="12"/>
      <c r="P30" s="12"/>
    </row>
    <row r="31" spans="1:16" s="10" customFormat="1" ht="27" customHeight="1" x14ac:dyDescent="0.35">
      <c r="A31" s="18" t="s">
        <v>12</v>
      </c>
      <c r="B31" s="26">
        <f t="shared" si="2"/>
        <v>89.088459811405471</v>
      </c>
      <c r="C31" s="26">
        <f t="shared" si="2"/>
        <v>88.287153652392945</v>
      </c>
      <c r="D31" s="26">
        <f t="shared" si="2"/>
        <v>91.079812206572768</v>
      </c>
      <c r="E31" s="26">
        <f t="shared" si="2"/>
        <v>88.768115942028984</v>
      </c>
      <c r="F31" s="26">
        <f t="shared" si="2"/>
        <v>87.300574345883859</v>
      </c>
      <c r="G31" s="26">
        <f t="shared" si="2"/>
        <v>92.355694227769121</v>
      </c>
      <c r="H31" s="12"/>
      <c r="I31" s="12"/>
      <c r="N31" s="12"/>
      <c r="O31" s="12"/>
      <c r="P31" s="12"/>
    </row>
    <row r="32" spans="1:16" s="10" customFormat="1" ht="25.5" x14ac:dyDescent="0.35">
      <c r="A32" s="18" t="s">
        <v>13</v>
      </c>
      <c r="B32" s="26">
        <f t="shared" si="2"/>
        <v>1.8859452177817693</v>
      </c>
      <c r="C32" s="26">
        <f t="shared" si="2"/>
        <v>2.2040302267002518</v>
      </c>
      <c r="D32" s="26">
        <f t="shared" si="2"/>
        <v>1.0954616588419406</v>
      </c>
      <c r="E32" s="26">
        <f t="shared" si="2"/>
        <v>1.7663043478260869</v>
      </c>
      <c r="F32" s="26">
        <f t="shared" si="2"/>
        <v>2.1059349074664961</v>
      </c>
      <c r="G32" s="26">
        <f t="shared" si="2"/>
        <v>0.93603744149765999</v>
      </c>
      <c r="H32" s="12"/>
      <c r="I32" s="12"/>
      <c r="N32" s="12"/>
      <c r="O32" s="12"/>
      <c r="P32" s="12"/>
    </row>
    <row r="33" spans="1:16" s="10" customFormat="1" ht="10.5" customHeight="1" x14ac:dyDescent="0.35">
      <c r="A33" s="18"/>
      <c r="B33" s="26"/>
      <c r="C33" s="26"/>
      <c r="D33" s="26"/>
      <c r="E33" s="26"/>
      <c r="F33" s="26"/>
      <c r="G33" s="26"/>
      <c r="H33" s="12"/>
      <c r="I33" s="12"/>
      <c r="N33" s="12"/>
      <c r="O33" s="12"/>
      <c r="P33" s="12"/>
    </row>
    <row r="34" spans="1:16" s="14" customFormat="1" ht="25.5" x14ac:dyDescent="0.35">
      <c r="A34" s="11" t="s">
        <v>18</v>
      </c>
      <c r="B34" s="24">
        <v>100</v>
      </c>
      <c r="C34" s="24">
        <f>C15/B15*100</f>
        <v>98.198198198198199</v>
      </c>
      <c r="D34" s="24">
        <f>D15/B15*100</f>
        <v>1.8018018018018018</v>
      </c>
      <c r="E34" s="24">
        <v>100</v>
      </c>
      <c r="F34" s="24">
        <f>F15/E15*100</f>
        <v>99.152542372881356</v>
      </c>
      <c r="G34" s="24">
        <f>G15/E15*100</f>
        <v>0.84745762711864403</v>
      </c>
      <c r="H34" s="12"/>
      <c r="I34" s="12"/>
      <c r="N34" s="12"/>
      <c r="O34" s="12"/>
      <c r="P34" s="12"/>
    </row>
    <row r="35" spans="1:16" s="14" customFormat="1" ht="27" customHeight="1" x14ac:dyDescent="0.35">
      <c r="A35" s="25" t="s">
        <v>19</v>
      </c>
      <c r="B35" s="28">
        <v>4.8</v>
      </c>
      <c r="C35" s="28">
        <f t="shared" ref="C35:D35" si="3">C15/C6*100</f>
        <v>6.4193168433451113</v>
      </c>
      <c r="D35" s="28">
        <f t="shared" si="3"/>
        <v>0.31201248049921998</v>
      </c>
      <c r="E35" s="28">
        <f>E15/E6*100</f>
        <v>5.0730868443680137</v>
      </c>
      <c r="F35" s="28">
        <f>F15/F6*100</f>
        <v>6.9477434679334911</v>
      </c>
      <c r="G35" s="28">
        <f t="shared" ref="G35" si="4">G15/G6*100</f>
        <v>0.1557632398753894</v>
      </c>
      <c r="H35" s="12"/>
      <c r="I35" s="12"/>
      <c r="N35" s="12"/>
      <c r="O35" s="12"/>
      <c r="P35" s="12"/>
    </row>
    <row r="36" spans="1:16" s="14" customFormat="1" ht="27" customHeight="1" x14ac:dyDescent="0.35">
      <c r="A36" s="25" t="s">
        <v>20</v>
      </c>
      <c r="B36" s="28">
        <v>18.548387096774192</v>
      </c>
      <c r="C36" s="28">
        <v>22.95918367346939</v>
      </c>
      <c r="D36" s="29">
        <v>1.9607843137254901</v>
      </c>
      <c r="E36" s="28">
        <v>18.359375</v>
      </c>
      <c r="F36" s="28">
        <v>21.962616822429908</v>
      </c>
      <c r="G36" s="29">
        <v>0</v>
      </c>
      <c r="H36" s="12"/>
      <c r="I36" s="12"/>
      <c r="N36" s="12"/>
      <c r="O36" s="12"/>
      <c r="P36" s="12"/>
    </row>
    <row r="37" spans="1:16" s="14" customFormat="1" ht="27" customHeight="1" x14ac:dyDescent="0.35">
      <c r="A37" s="16" t="s">
        <v>10</v>
      </c>
      <c r="B37" s="17"/>
      <c r="C37" s="26"/>
      <c r="D37" s="17"/>
      <c r="E37" s="17"/>
      <c r="F37" s="26"/>
      <c r="G37" s="17"/>
      <c r="H37" s="12"/>
      <c r="I37" s="12"/>
      <c r="N37" s="12"/>
      <c r="O37" s="12"/>
      <c r="P37" s="12"/>
    </row>
    <row r="38" spans="1:16" s="14" customFormat="1" ht="27" customHeight="1" x14ac:dyDescent="0.35">
      <c r="A38" s="18" t="s">
        <v>11</v>
      </c>
      <c r="B38" s="29">
        <f t="shared" ref="B38:G38" si="5">B17/B15*100</f>
        <v>41.441441441441441</v>
      </c>
      <c r="C38" s="29">
        <f t="shared" si="5"/>
        <v>41.284403669724774</v>
      </c>
      <c r="D38" s="29">
        <f t="shared" si="5"/>
        <v>50</v>
      </c>
      <c r="E38" s="29">
        <f t="shared" si="5"/>
        <v>39.83050847457627</v>
      </c>
      <c r="F38" s="29">
        <f t="shared" si="5"/>
        <v>40.17094017094017</v>
      </c>
      <c r="G38" s="29">
        <f t="shared" si="5"/>
        <v>0</v>
      </c>
      <c r="H38" s="12"/>
      <c r="I38" s="12"/>
      <c r="N38" s="12"/>
      <c r="O38" s="12"/>
      <c r="P38" s="12"/>
    </row>
    <row r="39" spans="1:16" s="14" customFormat="1" ht="27" customHeight="1" x14ac:dyDescent="0.35">
      <c r="A39" s="18" t="s">
        <v>12</v>
      </c>
      <c r="B39" s="29">
        <f t="shared" ref="B39:F39" si="6">B18/B15*100</f>
        <v>58.558558558558559</v>
      </c>
      <c r="C39" s="29">
        <f t="shared" si="6"/>
        <v>58.715596330275233</v>
      </c>
      <c r="D39" s="29">
        <f t="shared" si="6"/>
        <v>50</v>
      </c>
      <c r="E39" s="29">
        <f t="shared" si="6"/>
        <v>60.169491525423723</v>
      </c>
      <c r="F39" s="29">
        <f t="shared" si="6"/>
        <v>59.82905982905983</v>
      </c>
      <c r="G39" s="29">
        <f>G18/G15*100</f>
        <v>100</v>
      </c>
      <c r="H39" s="12"/>
      <c r="I39" s="12"/>
      <c r="N39" s="12"/>
      <c r="O39" s="12"/>
      <c r="P39" s="12"/>
    </row>
    <row r="40" spans="1:16" s="14" customFormat="1" ht="26" thickBot="1" x14ac:dyDescent="0.4">
      <c r="A40" s="18" t="s">
        <v>13</v>
      </c>
      <c r="B40" s="28">
        <v>0</v>
      </c>
      <c r="C40" s="28">
        <v>0</v>
      </c>
      <c r="D40" s="29">
        <f t="shared" ref="D40" si="7">D19/D15*100</f>
        <v>0</v>
      </c>
      <c r="E40" s="20">
        <v>0</v>
      </c>
      <c r="F40" s="20">
        <v>0</v>
      </c>
      <c r="G40" s="29">
        <f t="shared" ref="G40" si="8">G19/G15*100</f>
        <v>0</v>
      </c>
      <c r="H40" s="12"/>
      <c r="I40" s="12"/>
      <c r="N40" s="12"/>
      <c r="O40" s="12"/>
      <c r="P40" s="12"/>
    </row>
    <row r="41" spans="1:16" ht="26" hidden="1" thickBot="1" x14ac:dyDescent="0.55000000000000004">
      <c r="A41" s="30"/>
      <c r="B41" s="31"/>
      <c r="C41" s="31"/>
      <c r="D41" s="31"/>
      <c r="E41" s="31"/>
      <c r="F41" s="31"/>
      <c r="G41" s="31"/>
      <c r="N41" s="12"/>
      <c r="O41" s="12"/>
      <c r="P41" s="12"/>
    </row>
    <row r="42" spans="1:16" s="34" customFormat="1" ht="25.5" x14ac:dyDescent="0.55000000000000004">
      <c r="A42" s="32" t="s">
        <v>21</v>
      </c>
      <c r="B42" s="32"/>
      <c r="C42" s="32"/>
      <c r="D42" s="32"/>
      <c r="E42" s="32"/>
      <c r="F42" s="32"/>
      <c r="G42" s="32"/>
      <c r="H42" s="33"/>
    </row>
    <row r="43" spans="1:16" s="34" customFormat="1" ht="66" customHeight="1" x14ac:dyDescent="0.55000000000000004">
      <c r="A43" s="35" t="s">
        <v>22</v>
      </c>
      <c r="B43" s="36"/>
      <c r="C43" s="36"/>
      <c r="D43" s="36"/>
      <c r="E43" s="36"/>
      <c r="F43" s="36"/>
      <c r="G43" s="36"/>
      <c r="H43" s="37"/>
      <c r="I43" s="37"/>
      <c r="J43" s="37"/>
    </row>
    <row r="44" spans="1:16" s="34" customFormat="1" ht="26" x14ac:dyDescent="0.55000000000000004">
      <c r="A44" s="38"/>
      <c r="B44" s="39"/>
      <c r="C44" s="39"/>
      <c r="D44" s="39"/>
      <c r="E44" s="39"/>
      <c r="F44" s="39"/>
      <c r="G44" s="39"/>
    </row>
    <row r="45" spans="1:16" s="39" customFormat="1" ht="25.5" x14ac:dyDescent="0.5">
      <c r="A45" s="38" t="s">
        <v>23</v>
      </c>
    </row>
    <row r="46" spans="1:16" ht="25.5" x14ac:dyDescent="0.5">
      <c r="B46" s="39"/>
      <c r="C46" s="39"/>
      <c r="D46" s="39"/>
      <c r="E46" s="39"/>
      <c r="F46" s="39"/>
      <c r="G46" s="39"/>
    </row>
    <row r="47" spans="1:16" ht="25.5" x14ac:dyDescent="0.5">
      <c r="B47" s="39"/>
      <c r="C47" s="39"/>
      <c r="D47" s="39"/>
      <c r="E47" s="39"/>
      <c r="F47" s="39"/>
      <c r="G47" s="39"/>
    </row>
    <row r="48" spans="1:16" ht="25.5" x14ac:dyDescent="0.5">
      <c r="B48" s="39"/>
      <c r="C48" s="39"/>
      <c r="D48" s="39"/>
      <c r="E48" s="39"/>
      <c r="F48" s="39"/>
      <c r="G48" s="39"/>
    </row>
    <row r="49" spans="1:7" s="41" customFormat="1" ht="25.5" x14ac:dyDescent="0.5">
      <c r="A49" s="40" t="s">
        <v>23</v>
      </c>
      <c r="B49" s="39"/>
      <c r="C49" s="39"/>
      <c r="D49" s="39"/>
      <c r="E49" s="39"/>
      <c r="F49" s="39"/>
      <c r="G49" s="39"/>
    </row>
    <row r="50" spans="1:7" ht="25.5" x14ac:dyDescent="0.5">
      <c r="B50" s="39"/>
      <c r="C50" s="39"/>
      <c r="D50" s="39"/>
      <c r="E50" s="39"/>
      <c r="F50" s="39"/>
      <c r="G50" s="39"/>
    </row>
  </sheetData>
  <mergeCells count="5">
    <mergeCell ref="A2:A3"/>
    <mergeCell ref="B2:D2"/>
    <mergeCell ref="E2:G2"/>
    <mergeCell ref="A42:G42"/>
    <mergeCell ref="A43:G43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5" orientation="portrait" r:id="rId1"/>
  <headerFooter>
    <oddFooter>&amp;L&amp;"-,Italic"&amp;20Source: Report of the Labour Force Survey (LFS)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2a - Sex 15+</vt:lpstr>
      <vt:lpstr>2b -  Residential Sts 15+</vt:lpstr>
      <vt:lpstr>'2a - Sex 15+'!Print_Area</vt:lpstr>
      <vt:lpstr>'2b -  Residential Sts 15+'!Print_Area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 Farah</dc:creator>
  <cp:lastModifiedBy>Dk Farah</cp:lastModifiedBy>
  <dcterms:created xsi:type="dcterms:W3CDTF">2026-04-08T00:43:34Z</dcterms:created>
  <dcterms:modified xsi:type="dcterms:W3CDTF">2026-04-08T00:44:24Z</dcterms:modified>
</cp:coreProperties>
</file>